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840" windowHeight="9435" activeTab="1"/>
  </bookViews>
  <sheets>
    <sheet name="random_corr" sheetId="1" r:id="rId1"/>
    <sheet name="pos_neg_corr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2"/>
  <c r="H51" i="1"/>
  <c r="D61" i="2" l="1"/>
  <c r="E61"/>
  <c r="F61"/>
  <c r="G61"/>
  <c r="H61"/>
  <c r="I61"/>
  <c r="J61"/>
  <c r="K61"/>
  <c r="L61"/>
  <c r="C61"/>
  <c r="D60"/>
  <c r="E60"/>
  <c r="F60"/>
  <c r="G60"/>
  <c r="H60"/>
  <c r="I60"/>
  <c r="J60"/>
  <c r="K60"/>
  <c r="L60"/>
  <c r="C60"/>
  <c r="D59"/>
  <c r="E59"/>
  <c r="F59"/>
  <c r="G59"/>
  <c r="H59"/>
  <c r="I59"/>
  <c r="J59"/>
  <c r="K59"/>
  <c r="L59"/>
  <c r="C59"/>
  <c r="D58"/>
  <c r="E58"/>
  <c r="F58"/>
  <c r="G58"/>
  <c r="H58"/>
  <c r="I58"/>
  <c r="J58"/>
  <c r="K58"/>
  <c r="L58"/>
  <c r="C58"/>
  <c r="D57"/>
  <c r="E57"/>
  <c r="F57"/>
  <c r="G57"/>
  <c r="H57"/>
  <c r="I57"/>
  <c r="J57"/>
  <c r="K57"/>
  <c r="L57"/>
  <c r="C57"/>
  <c r="D56"/>
  <c r="E56"/>
  <c r="F56"/>
  <c r="G56"/>
  <c r="H56"/>
  <c r="I56"/>
  <c r="J56"/>
  <c r="K56"/>
  <c r="L56"/>
  <c r="C56"/>
  <c r="D55"/>
  <c r="E55"/>
  <c r="F55"/>
  <c r="G55"/>
  <c r="H55"/>
  <c r="I55"/>
  <c r="J55"/>
  <c r="K55"/>
  <c r="L55"/>
  <c r="C55"/>
  <c r="D54"/>
  <c r="E54"/>
  <c r="F54"/>
  <c r="G54"/>
  <c r="H54"/>
  <c r="I54"/>
  <c r="J54"/>
  <c r="K54"/>
  <c r="L54"/>
  <c r="C54"/>
  <c r="D53"/>
  <c r="E53"/>
  <c r="F53"/>
  <c r="G53"/>
  <c r="H53"/>
  <c r="I53"/>
  <c r="J53"/>
  <c r="K53"/>
  <c r="L53"/>
  <c r="C53"/>
  <c r="D52"/>
  <c r="E52"/>
  <c r="F52"/>
  <c r="G52"/>
  <c r="H52"/>
  <c r="I52"/>
  <c r="J52"/>
  <c r="K52"/>
  <c r="L52"/>
  <c r="C52"/>
  <c r="M50"/>
  <c r="M37"/>
  <c r="D49"/>
  <c r="E49"/>
  <c r="F49"/>
  <c r="G49"/>
  <c r="H49"/>
  <c r="I49"/>
  <c r="J49"/>
  <c r="K49"/>
  <c r="L49"/>
  <c r="C49"/>
  <c r="D48"/>
  <c r="E48"/>
  <c r="F48"/>
  <c r="G48"/>
  <c r="H48"/>
  <c r="I48"/>
  <c r="J48"/>
  <c r="K48"/>
  <c r="L48"/>
  <c r="C48"/>
  <c r="D47"/>
  <c r="E47"/>
  <c r="F47"/>
  <c r="G47"/>
  <c r="H47"/>
  <c r="I47"/>
  <c r="J47"/>
  <c r="K47"/>
  <c r="L47"/>
  <c r="C47"/>
  <c r="D46"/>
  <c r="E46"/>
  <c r="F46"/>
  <c r="G46"/>
  <c r="H46"/>
  <c r="I46"/>
  <c r="J46"/>
  <c r="K46"/>
  <c r="L46"/>
  <c r="C46"/>
  <c r="D45"/>
  <c r="E45"/>
  <c r="F45"/>
  <c r="G45"/>
  <c r="H45"/>
  <c r="I45"/>
  <c r="J45"/>
  <c r="K45"/>
  <c r="L45"/>
  <c r="C45"/>
  <c r="L41"/>
  <c r="L42"/>
  <c r="L43"/>
  <c r="L44"/>
  <c r="L40"/>
  <c r="K41"/>
  <c r="K42"/>
  <c r="K43"/>
  <c r="K44"/>
  <c r="K40"/>
  <c r="J41"/>
  <c r="J42"/>
  <c r="J43"/>
  <c r="J44"/>
  <c r="J40"/>
  <c r="I41"/>
  <c r="I42"/>
  <c r="I43"/>
  <c r="I44"/>
  <c r="I40"/>
  <c r="H41"/>
  <c r="H42"/>
  <c r="H43"/>
  <c r="H44"/>
  <c r="H40"/>
  <c r="M24"/>
  <c r="L29" s="1"/>
  <c r="B11"/>
  <c r="C4" s="1"/>
  <c r="C7" l="1"/>
  <c r="C2"/>
  <c r="C1"/>
  <c r="C6"/>
  <c r="C10"/>
  <c r="C5"/>
  <c r="H5" s="1"/>
  <c r="C9"/>
  <c r="H9" s="1"/>
  <c r="C3"/>
  <c r="H3" s="1"/>
  <c r="J4"/>
  <c r="D4"/>
  <c r="H4"/>
  <c r="F4"/>
  <c r="L4"/>
  <c r="J27"/>
  <c r="C34"/>
  <c r="C42" s="1"/>
  <c r="C30"/>
  <c r="H27"/>
  <c r="D36"/>
  <c r="D44" s="1"/>
  <c r="D32"/>
  <c r="D40" s="1"/>
  <c r="D28"/>
  <c r="E33"/>
  <c r="E41" s="1"/>
  <c r="E29"/>
  <c r="F34"/>
  <c r="F42" s="1"/>
  <c r="F30"/>
  <c r="G34"/>
  <c r="G42" s="1"/>
  <c r="G30"/>
  <c r="H35"/>
  <c r="H31"/>
  <c r="G36"/>
  <c r="G44" s="1"/>
  <c r="I32"/>
  <c r="I28"/>
  <c r="J33"/>
  <c r="J29"/>
  <c r="K35"/>
  <c r="K31"/>
  <c r="L36"/>
  <c r="L32"/>
  <c r="L28"/>
  <c r="C8"/>
  <c r="D10"/>
  <c r="D2"/>
  <c r="F9"/>
  <c r="F5"/>
  <c r="H7"/>
  <c r="J10"/>
  <c r="J2"/>
  <c r="C27"/>
  <c r="D27"/>
  <c r="C33"/>
  <c r="C41" s="1"/>
  <c r="C29"/>
  <c r="G27"/>
  <c r="D35"/>
  <c r="D43" s="1"/>
  <c r="D31"/>
  <c r="E36"/>
  <c r="E44" s="1"/>
  <c r="E32"/>
  <c r="E40" s="1"/>
  <c r="E28"/>
  <c r="F33"/>
  <c r="F41" s="1"/>
  <c r="F29"/>
  <c r="G33"/>
  <c r="G41" s="1"/>
  <c r="G29"/>
  <c r="H34"/>
  <c r="H30"/>
  <c r="I35"/>
  <c r="I31"/>
  <c r="I36"/>
  <c r="J32"/>
  <c r="J28"/>
  <c r="K34"/>
  <c r="K30"/>
  <c r="L35"/>
  <c r="L31"/>
  <c r="D9"/>
  <c r="D5"/>
  <c r="H10"/>
  <c r="H2"/>
  <c r="J5"/>
  <c r="L1"/>
  <c r="L7"/>
  <c r="L27"/>
  <c r="C36"/>
  <c r="C44" s="1"/>
  <c r="C32"/>
  <c r="C40" s="1"/>
  <c r="C28"/>
  <c r="F27"/>
  <c r="D34"/>
  <c r="D42" s="1"/>
  <c r="D30"/>
  <c r="E35"/>
  <c r="E43" s="1"/>
  <c r="E31"/>
  <c r="F36"/>
  <c r="F44" s="1"/>
  <c r="F32"/>
  <c r="F40" s="1"/>
  <c r="F28"/>
  <c r="G32"/>
  <c r="G40" s="1"/>
  <c r="G28"/>
  <c r="H33"/>
  <c r="H29"/>
  <c r="I34"/>
  <c r="I30"/>
  <c r="J35"/>
  <c r="J31"/>
  <c r="J36"/>
  <c r="K33"/>
  <c r="K29"/>
  <c r="L34"/>
  <c r="L30"/>
  <c r="L9"/>
  <c r="L5"/>
  <c r="K27"/>
  <c r="C35"/>
  <c r="C43" s="1"/>
  <c r="C31"/>
  <c r="I27"/>
  <c r="E27"/>
  <c r="D33"/>
  <c r="D41" s="1"/>
  <c r="D29"/>
  <c r="E34"/>
  <c r="E42" s="1"/>
  <c r="E30"/>
  <c r="F35"/>
  <c r="F43" s="1"/>
  <c r="F31"/>
  <c r="G35"/>
  <c r="G43" s="1"/>
  <c r="G31"/>
  <c r="H36"/>
  <c r="H32"/>
  <c r="H28"/>
  <c r="I33"/>
  <c r="I29"/>
  <c r="J34"/>
  <c r="J30"/>
  <c r="K36"/>
  <c r="K32"/>
  <c r="K28"/>
  <c r="L33"/>
  <c r="H39" i="1"/>
  <c r="H26"/>
  <c r="G17"/>
  <c r="G18"/>
  <c r="G19"/>
  <c r="G20"/>
  <c r="G21"/>
  <c r="G22"/>
  <c r="G23"/>
  <c r="G24"/>
  <c r="G25"/>
  <c r="G16"/>
  <c r="E17"/>
  <c r="E18"/>
  <c r="E19"/>
  <c r="E20"/>
  <c r="E21"/>
  <c r="E22"/>
  <c r="E23"/>
  <c r="E24"/>
  <c r="E25"/>
  <c r="E16"/>
  <c r="D17"/>
  <c r="D18"/>
  <c r="D19"/>
  <c r="D20"/>
  <c r="D21"/>
  <c r="D22"/>
  <c r="D23"/>
  <c r="D24"/>
  <c r="D25"/>
  <c r="D16"/>
  <c r="C17"/>
  <c r="C18"/>
  <c r="C19"/>
  <c r="C20"/>
  <c r="C21"/>
  <c r="C22"/>
  <c r="C23"/>
  <c r="C24"/>
  <c r="C25"/>
  <c r="C16"/>
  <c r="I14"/>
  <c r="N2"/>
  <c r="N3"/>
  <c r="N4"/>
  <c r="N5"/>
  <c r="N6"/>
  <c r="N7"/>
  <c r="N8"/>
  <c r="N9"/>
  <c r="N10"/>
  <c r="N1"/>
  <c r="K2"/>
  <c r="K3"/>
  <c r="K4"/>
  <c r="K5"/>
  <c r="K6"/>
  <c r="K7"/>
  <c r="K8"/>
  <c r="K9"/>
  <c r="K10"/>
  <c r="K1"/>
  <c r="H2"/>
  <c r="H3"/>
  <c r="H4"/>
  <c r="H5"/>
  <c r="H6"/>
  <c r="H7"/>
  <c r="H8"/>
  <c r="H9"/>
  <c r="H10"/>
  <c r="H1"/>
  <c r="E2"/>
  <c r="E3"/>
  <c r="E4"/>
  <c r="E5"/>
  <c r="E6"/>
  <c r="E7"/>
  <c r="E8"/>
  <c r="E9"/>
  <c r="E10"/>
  <c r="E1"/>
  <c r="B11"/>
  <c r="B2"/>
  <c r="B3"/>
  <c r="B4"/>
  <c r="B5"/>
  <c r="B6"/>
  <c r="B7"/>
  <c r="B8"/>
  <c r="B9"/>
  <c r="B10"/>
  <c r="B1"/>
  <c r="M11"/>
  <c r="J11"/>
  <c r="G11"/>
  <c r="D11"/>
  <c r="A11"/>
  <c r="L6" i="2" l="1"/>
  <c r="F6"/>
  <c r="F1"/>
  <c r="J1"/>
  <c r="D1"/>
  <c r="D11" s="1"/>
  <c r="L2"/>
  <c r="F2"/>
  <c r="F3"/>
  <c r="D3"/>
  <c r="J3"/>
  <c r="H6"/>
  <c r="L3"/>
  <c r="J9"/>
  <c r="J6"/>
  <c r="H1"/>
  <c r="D6"/>
  <c r="L10"/>
  <c r="F10"/>
  <c r="F7"/>
  <c r="D7"/>
  <c r="J7"/>
  <c r="J8"/>
  <c r="D8"/>
  <c r="F8"/>
  <c r="L8"/>
  <c r="H8"/>
  <c r="H11"/>
</calcChain>
</file>

<file path=xl/sharedStrings.xml><?xml version="1.0" encoding="utf-8"?>
<sst xmlns="http://schemas.openxmlformats.org/spreadsheetml/2006/main" count="17" uniqueCount="17">
  <si>
    <t>X=1</t>
  </si>
  <si>
    <t>X=2</t>
  </si>
  <si>
    <t>X=3</t>
  </si>
  <si>
    <t>X=4</t>
  </si>
  <si>
    <t>X=5</t>
  </si>
  <si>
    <t>Y=1</t>
  </si>
  <si>
    <t>Y=2</t>
  </si>
  <si>
    <t>Y=3</t>
  </si>
  <si>
    <t>Y=4</t>
  </si>
  <si>
    <t>Y=5</t>
  </si>
  <si>
    <t>Y=6</t>
  </si>
  <si>
    <t>Y=7</t>
  </si>
  <si>
    <t>Y=8</t>
  </si>
  <si>
    <t>Y=9</t>
  </si>
  <si>
    <t>Y=10</t>
  </si>
  <si>
    <t>X=</t>
  </si>
  <si>
    <t>Y=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</si>
</sst>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ont="1"/>
    <xf numFmtId="0" fontId="0" fillId="0" borderId="0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2D Random Variable</a:t>
            </a:r>
          </a:p>
        </c:rich>
      </c:tx>
      <c:layout/>
      <c:spPr>
        <a:noFill/>
        <a:ln>
          <a:noFill/>
        </a:ln>
        <a:effectLst/>
      </c:spPr>
    </c:title>
    <c:view3D>
      <c:depthPercent val="100"/>
      <c:rAngAx val="1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3817147856517943E-2"/>
          <c:y val="0.17171296296296301"/>
          <c:w val="0.88396062992125957"/>
          <c:h val="0.72088764946048423"/>
        </c:manualLayout>
      </c:layout>
      <c:bar3DChart>
        <c:barDir val="col"/>
        <c:grouping val="standard"/>
        <c:ser>
          <c:idx val="0"/>
          <c:order val="0"/>
          <c:tx>
            <c:strRef>
              <c:f>random_corr!$T$2</c:f>
              <c:strCache>
                <c:ptCount val="1"/>
                <c:pt idx="0">
                  <c:v>Y=1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random_corr!$C$16:$G$16</c:f>
              <c:numCache>
                <c:formatCode>General</c:formatCode>
                <c:ptCount val="5"/>
                <c:pt idx="0">
                  <c:v>1.2639617219210144E-2</c:v>
                </c:pt>
                <c:pt idx="1">
                  <c:v>5.1094016411671792E-4</c:v>
                </c:pt>
                <c:pt idx="2">
                  <c:v>1.0400981173539265E-2</c:v>
                </c:pt>
                <c:pt idx="3">
                  <c:v>1.651620065133794E-2</c:v>
                </c:pt>
                <c:pt idx="4">
                  <c:v>4.362609497464269E-2</c:v>
                </c:pt>
              </c:numCache>
            </c:numRef>
          </c:val>
        </c:ser>
        <c:ser>
          <c:idx val="1"/>
          <c:order val="1"/>
          <c:tx>
            <c:strRef>
              <c:f>random_corr!$T$3</c:f>
              <c:strCache>
                <c:ptCount val="1"/>
                <c:pt idx="0">
                  <c:v>Y=2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random_corr!$C$17:$G$17</c:f>
              <c:numCache>
                <c:formatCode>General</c:formatCode>
                <c:ptCount val="5"/>
                <c:pt idx="0">
                  <c:v>3.7644801943530946E-3</c:v>
                </c:pt>
                <c:pt idx="1">
                  <c:v>1.9043926027725349E-2</c:v>
                </c:pt>
                <c:pt idx="2">
                  <c:v>3.5105197588851139E-2</c:v>
                </c:pt>
                <c:pt idx="3">
                  <c:v>2.7112401793325931E-2</c:v>
                </c:pt>
                <c:pt idx="4">
                  <c:v>1.4353423585788729E-2</c:v>
                </c:pt>
              </c:numCache>
            </c:numRef>
          </c:val>
        </c:ser>
        <c:ser>
          <c:idx val="2"/>
          <c:order val="2"/>
          <c:tx>
            <c:strRef>
              <c:f>random_corr!$T$4</c:f>
              <c:strCache>
                <c:ptCount val="1"/>
                <c:pt idx="0">
                  <c:v>Y=3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random_corr!$C$18:$G$18</c:f>
              <c:numCache>
                <c:formatCode>General</c:formatCode>
                <c:ptCount val="5"/>
                <c:pt idx="0">
                  <c:v>5.9511376766509638E-2</c:v>
                </c:pt>
                <c:pt idx="1">
                  <c:v>2.4172716023334456E-2</c:v>
                </c:pt>
                <c:pt idx="2">
                  <c:v>3.9161823992323935E-3</c:v>
                </c:pt>
                <c:pt idx="3">
                  <c:v>1.1529969518365645E-2</c:v>
                </c:pt>
                <c:pt idx="4">
                  <c:v>7.3871495033320765E-4</c:v>
                </c:pt>
              </c:numCache>
            </c:numRef>
          </c:val>
        </c:ser>
        <c:ser>
          <c:idx val="3"/>
          <c:order val="3"/>
          <c:tx>
            <c:strRef>
              <c:f>random_corr!$T$5</c:f>
              <c:strCache>
                <c:ptCount val="1"/>
                <c:pt idx="0">
                  <c:v>Y=4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random_corr!$C$19:$G$19</c:f>
              <c:numCache>
                <c:formatCode>General</c:formatCode>
                <c:ptCount val="5"/>
                <c:pt idx="0">
                  <c:v>4.081489052824934E-2</c:v>
                </c:pt>
                <c:pt idx="1">
                  <c:v>3.1760405558755277E-2</c:v>
                </c:pt>
                <c:pt idx="2">
                  <c:v>2.57209845782424E-3</c:v>
                </c:pt>
                <c:pt idx="3">
                  <c:v>2.3534642960091754E-2</c:v>
                </c:pt>
                <c:pt idx="4">
                  <c:v>1.8722843930312812E-2</c:v>
                </c:pt>
              </c:numCache>
            </c:numRef>
          </c:val>
        </c:ser>
        <c:ser>
          <c:idx val="4"/>
          <c:order val="4"/>
          <c:tx>
            <c:strRef>
              <c:f>random_corr!$T$6</c:f>
              <c:strCache>
                <c:ptCount val="1"/>
                <c:pt idx="0">
                  <c:v>Y=5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random_corr!$C$20:$G$20</c:f>
              <c:numCache>
                <c:formatCode>General</c:formatCode>
                <c:ptCount val="5"/>
                <c:pt idx="0">
                  <c:v>5.3402660504251473E-3</c:v>
                </c:pt>
                <c:pt idx="1">
                  <c:v>1.5968020620085198E-2</c:v>
                </c:pt>
                <c:pt idx="2">
                  <c:v>1.8619857157227644E-2</c:v>
                </c:pt>
                <c:pt idx="3">
                  <c:v>4.8923943109126702E-3</c:v>
                </c:pt>
                <c:pt idx="4">
                  <c:v>1.3426100563030023E-2</c:v>
                </c:pt>
              </c:numCache>
            </c:numRef>
          </c:val>
        </c:ser>
        <c:ser>
          <c:idx val="5"/>
          <c:order val="5"/>
          <c:tx>
            <c:strRef>
              <c:f>random_corr!$T$7</c:f>
              <c:strCache>
                <c:ptCount val="1"/>
                <c:pt idx="0">
                  <c:v>Y=6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random_corr!$C$21:$G$21</c:f>
              <c:numCache>
                <c:formatCode>General</c:formatCode>
                <c:ptCount val="5"/>
                <c:pt idx="0">
                  <c:v>2.2022116552602732E-2</c:v>
                </c:pt>
                <c:pt idx="1">
                  <c:v>2.0303028575012975E-2</c:v>
                </c:pt>
                <c:pt idx="2">
                  <c:v>1.0920972197503733E-2</c:v>
                </c:pt>
                <c:pt idx="3">
                  <c:v>1.3047918110506658E-2</c:v>
                </c:pt>
                <c:pt idx="4">
                  <c:v>2.8947846375232268E-2</c:v>
                </c:pt>
              </c:numCache>
            </c:numRef>
          </c:val>
        </c:ser>
        <c:ser>
          <c:idx val="6"/>
          <c:order val="6"/>
          <c:tx>
            <c:strRef>
              <c:f>random_corr!$T$8</c:f>
              <c:strCache>
                <c:ptCount val="1"/>
                <c:pt idx="0">
                  <c:v>Y=7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random_corr!$C$22:$G$22</c:f>
              <c:numCache>
                <c:formatCode>General</c:formatCode>
                <c:ptCount val="5"/>
                <c:pt idx="0">
                  <c:v>2.9999185257606729E-2</c:v>
                </c:pt>
                <c:pt idx="1">
                  <c:v>3.466181577641806E-2</c:v>
                </c:pt>
                <c:pt idx="2">
                  <c:v>6.4906022455564752E-3</c:v>
                </c:pt>
                <c:pt idx="3">
                  <c:v>1.3355187704309749E-2</c:v>
                </c:pt>
                <c:pt idx="4">
                  <c:v>3.3074521145060563E-2</c:v>
                </c:pt>
              </c:numCache>
            </c:numRef>
          </c:val>
        </c:ser>
        <c:ser>
          <c:idx val="7"/>
          <c:order val="7"/>
          <c:tx>
            <c:strRef>
              <c:f>random_corr!$T$9</c:f>
              <c:strCache>
                <c:ptCount val="1"/>
                <c:pt idx="0">
                  <c:v>Y=8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random_corr!$C$23:$G$23</c:f>
              <c:numCache>
                <c:formatCode>General</c:formatCode>
                <c:ptCount val="5"/>
                <c:pt idx="0">
                  <c:v>1.0563875803632269E-2</c:v>
                </c:pt>
                <c:pt idx="1">
                  <c:v>9.2505260516756675E-3</c:v>
                </c:pt>
                <c:pt idx="2">
                  <c:v>3.0132783422190924E-2</c:v>
                </c:pt>
                <c:pt idx="3">
                  <c:v>7.3376714975252836E-3</c:v>
                </c:pt>
                <c:pt idx="4">
                  <c:v>3.4565922014054798E-2</c:v>
                </c:pt>
              </c:numCache>
            </c:numRef>
          </c:val>
        </c:ser>
        <c:ser>
          <c:idx val="8"/>
          <c:order val="8"/>
          <c:tx>
            <c:strRef>
              <c:f>random_corr!$T$10</c:f>
              <c:strCache>
                <c:ptCount val="1"/>
                <c:pt idx="0">
                  <c:v>Y=9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random_corr!$C$24:$G$24</c:f>
              <c:numCache>
                <c:formatCode>General</c:formatCode>
                <c:ptCount val="5"/>
                <c:pt idx="0">
                  <c:v>3.5441294107190477E-2</c:v>
                </c:pt>
                <c:pt idx="1">
                  <c:v>1.3488592234393802E-2</c:v>
                </c:pt>
                <c:pt idx="2">
                  <c:v>1.171140498169972E-2</c:v>
                </c:pt>
                <c:pt idx="3">
                  <c:v>2.894589969886353E-2</c:v>
                </c:pt>
                <c:pt idx="4">
                  <c:v>3.4276024421252632E-2</c:v>
                </c:pt>
              </c:numCache>
            </c:numRef>
          </c:val>
        </c:ser>
        <c:ser>
          <c:idx val="9"/>
          <c:order val="9"/>
          <c:tx>
            <c:strRef>
              <c:f>random_corr!$T$11</c:f>
              <c:strCache>
                <c:ptCount val="1"/>
                <c:pt idx="0">
                  <c:v>Y=10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cat>
            <c:strRef>
              <c:f>random_corr!$S$2:$S$6</c:f>
              <c:strCache>
                <c:ptCount val="5"/>
                <c:pt idx="0">
                  <c:v>X=1</c:v>
                </c:pt>
                <c:pt idx="1">
                  <c:v>X=2</c:v>
                </c:pt>
                <c:pt idx="2">
                  <c:v>X=3</c:v>
                </c:pt>
                <c:pt idx="3">
                  <c:v>X=4</c:v>
                </c:pt>
                <c:pt idx="4">
                  <c:v>X=5</c:v>
                </c:pt>
              </c:strCache>
            </c:strRef>
          </c:cat>
          <c:val>
            <c:numRef>
              <c:f>random_corr!$C$25:$G$25</c:f>
              <c:numCache>
                <c:formatCode>General</c:formatCode>
                <c:ptCount val="5"/>
                <c:pt idx="0">
                  <c:v>2.9902897520220423E-2</c:v>
                </c:pt>
                <c:pt idx="1">
                  <c:v>3.0840028968482522E-2</c:v>
                </c:pt>
                <c:pt idx="2">
                  <c:v>2.0129920376374452E-2</c:v>
                </c:pt>
                <c:pt idx="3">
                  <c:v>3.7277137547608386E-3</c:v>
                </c:pt>
                <c:pt idx="4">
                  <c:v>2.8268508040292271E-2</c:v>
                </c:pt>
              </c:numCache>
            </c:numRef>
          </c:val>
        </c:ser>
        <c:dLbls/>
        <c:shape val="box"/>
        <c:axId val="123475072"/>
        <c:axId val="123476608"/>
        <c:axId val="121224704"/>
      </c:bar3DChart>
      <c:catAx>
        <c:axId val="123475072"/>
        <c:scaling>
          <c:orientation val="minMax"/>
        </c:scaling>
        <c:axPos val="b"/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76608"/>
        <c:crosses val="autoZero"/>
        <c:auto val="1"/>
        <c:lblAlgn val="ctr"/>
        <c:lblOffset val="100"/>
      </c:catAx>
      <c:valAx>
        <c:axId val="1234766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475072"/>
        <c:crosses val="autoZero"/>
        <c:crossBetween val="between"/>
      </c:valAx>
      <c:serAx>
        <c:axId val="121224704"/>
        <c:scaling>
          <c:orientation val="minMax"/>
        </c:scaling>
        <c:delete val="1"/>
        <c:axPos val="b"/>
        <c:tickLblPos val="none"/>
        <c:crossAx val="123476608"/>
        <c:crosses val="autoZero"/>
      </c:ser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positive</a:t>
            </a:r>
            <a:r>
              <a:rPr lang="pl-PL" baseline="0"/>
              <a:t> correlation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rich>
      </c:tx>
      <c:layout/>
      <c:spPr>
        <a:noFill/>
        <a:ln>
          <a:noFill/>
        </a:ln>
        <a:effectLst/>
      </c:spPr>
    </c:title>
    <c:view3D>
      <c:depthPercent val="100"/>
      <c:rAngAx val="1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val>
            <c:numRef>
              <c:f>pos_neg_corr!$C$27:$L$27</c:f>
              <c:numCache>
                <c:formatCode>General</c:formatCode>
                <c:ptCount val="10"/>
                <c:pt idx="0">
                  <c:v>2.1367521367521361E-3</c:v>
                </c:pt>
                <c:pt idx="1">
                  <c:v>2.9914529914529904E-3</c:v>
                </c:pt>
                <c:pt idx="2">
                  <c:v>3.4188034188034184E-3</c:v>
                </c:pt>
                <c:pt idx="3">
                  <c:v>3.8461538461538451E-3</c:v>
                </c:pt>
                <c:pt idx="4">
                  <c:v>4.2735042735042722E-3</c:v>
                </c:pt>
                <c:pt idx="5">
                  <c:v>4.2735042735042722E-3</c:v>
                </c:pt>
                <c:pt idx="6">
                  <c:v>3.8461538461538451E-3</c:v>
                </c:pt>
                <c:pt idx="7">
                  <c:v>3.4188034188034184E-3</c:v>
                </c:pt>
                <c:pt idx="8">
                  <c:v>2.9914529914529904E-3</c:v>
                </c:pt>
                <c:pt idx="9">
                  <c:v>2.1367521367521361E-3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val>
            <c:numRef>
              <c:f>pos_neg_corr!$C$28:$L$28</c:f>
              <c:numCache>
                <c:formatCode>General</c:formatCode>
                <c:ptCount val="10"/>
                <c:pt idx="0">
                  <c:v>4.2735042735042722E-3</c:v>
                </c:pt>
                <c:pt idx="1">
                  <c:v>5.9829059829059807E-3</c:v>
                </c:pt>
                <c:pt idx="2">
                  <c:v>6.8376068376068367E-3</c:v>
                </c:pt>
                <c:pt idx="3">
                  <c:v>7.6923076923076901E-3</c:v>
                </c:pt>
                <c:pt idx="4">
                  <c:v>8.5470085470085444E-3</c:v>
                </c:pt>
                <c:pt idx="5">
                  <c:v>8.5470085470085444E-3</c:v>
                </c:pt>
                <c:pt idx="6">
                  <c:v>7.6923076923076901E-3</c:v>
                </c:pt>
                <c:pt idx="7">
                  <c:v>6.8376068376068367E-3</c:v>
                </c:pt>
                <c:pt idx="8">
                  <c:v>5.9829059829059807E-3</c:v>
                </c:pt>
                <c:pt idx="9">
                  <c:v>4.2735042735042722E-3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val>
            <c:numRef>
              <c:f>pos_neg_corr!$C$29:$L$29</c:f>
              <c:numCache>
                <c:formatCode>General</c:formatCode>
                <c:ptCount val="10"/>
                <c:pt idx="0">
                  <c:v>6.4102564102564092E-3</c:v>
                </c:pt>
                <c:pt idx="1">
                  <c:v>8.974358974358972E-3</c:v>
                </c:pt>
                <c:pt idx="2">
                  <c:v>1.0256410256410256E-2</c:v>
                </c:pt>
                <c:pt idx="3">
                  <c:v>1.1538461538461537E-2</c:v>
                </c:pt>
                <c:pt idx="4">
                  <c:v>1.2820512820512818E-2</c:v>
                </c:pt>
                <c:pt idx="5">
                  <c:v>1.2820512820512818E-2</c:v>
                </c:pt>
                <c:pt idx="6">
                  <c:v>1.1538461538461537E-2</c:v>
                </c:pt>
                <c:pt idx="7">
                  <c:v>1.0256410256410256E-2</c:v>
                </c:pt>
                <c:pt idx="8">
                  <c:v>8.974358974358972E-3</c:v>
                </c:pt>
                <c:pt idx="9">
                  <c:v>6.4102564102564092E-3</c:v>
                </c:pt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  <a:sp3d/>
          </c:spPr>
          <c:val>
            <c:numRef>
              <c:f>pos_neg_corr!$C$30:$L$30</c:f>
              <c:numCache>
                <c:formatCode>General</c:formatCode>
                <c:ptCount val="10"/>
                <c:pt idx="0">
                  <c:v>8.5470085470085444E-3</c:v>
                </c:pt>
                <c:pt idx="1">
                  <c:v>1.1965811965811961E-2</c:v>
                </c:pt>
                <c:pt idx="2">
                  <c:v>1.3675213675213673E-2</c:v>
                </c:pt>
                <c:pt idx="3">
                  <c:v>1.538461538461538E-2</c:v>
                </c:pt>
                <c:pt idx="4">
                  <c:v>1.7094017094017089E-2</c:v>
                </c:pt>
                <c:pt idx="5">
                  <c:v>1.7094017094017089E-2</c:v>
                </c:pt>
                <c:pt idx="6">
                  <c:v>1.538461538461538E-2</c:v>
                </c:pt>
                <c:pt idx="7">
                  <c:v>1.3675213675213673E-2</c:v>
                </c:pt>
                <c:pt idx="8">
                  <c:v>1.1965811965811961E-2</c:v>
                </c:pt>
                <c:pt idx="9">
                  <c:v>8.5470085470085444E-3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  <a:sp3d/>
          </c:spPr>
          <c:val>
            <c:numRef>
              <c:f>pos_neg_corr!$C$31:$L$31</c:f>
              <c:numCache>
                <c:formatCode>General</c:formatCode>
                <c:ptCount val="10"/>
                <c:pt idx="0">
                  <c:v>1.068376068376068E-2</c:v>
                </c:pt>
                <c:pt idx="1">
                  <c:v>1.4957264957264953E-2</c:v>
                </c:pt>
                <c:pt idx="2">
                  <c:v>1.7094017094017089E-2</c:v>
                </c:pt>
                <c:pt idx="3">
                  <c:v>1.9230769230769225E-2</c:v>
                </c:pt>
                <c:pt idx="4">
                  <c:v>2.1367521367521361E-2</c:v>
                </c:pt>
                <c:pt idx="5">
                  <c:v>2.1367521367521361E-2</c:v>
                </c:pt>
                <c:pt idx="6">
                  <c:v>1.9230769230769225E-2</c:v>
                </c:pt>
                <c:pt idx="7">
                  <c:v>1.7094017094017089E-2</c:v>
                </c:pt>
                <c:pt idx="8">
                  <c:v>1.4957264957264953E-2</c:v>
                </c:pt>
                <c:pt idx="9">
                  <c:v>1.068376068376068E-2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  <a:sp3d/>
          </c:spPr>
          <c:val>
            <c:numRef>
              <c:f>pos_neg_corr!$C$32:$L$32</c:f>
              <c:numCache>
                <c:formatCode>General</c:formatCode>
                <c:ptCount val="10"/>
                <c:pt idx="0">
                  <c:v>1.068376068376068E-2</c:v>
                </c:pt>
                <c:pt idx="1">
                  <c:v>1.4957264957264953E-2</c:v>
                </c:pt>
                <c:pt idx="2">
                  <c:v>1.7094017094017089E-2</c:v>
                </c:pt>
                <c:pt idx="3">
                  <c:v>1.9230769230769225E-2</c:v>
                </c:pt>
                <c:pt idx="4">
                  <c:v>2.1367521367521361E-2</c:v>
                </c:pt>
                <c:pt idx="5">
                  <c:v>2.1367521367521361E-2</c:v>
                </c:pt>
                <c:pt idx="6">
                  <c:v>1.9230769230769225E-2</c:v>
                </c:pt>
                <c:pt idx="7">
                  <c:v>1.7094017094017089E-2</c:v>
                </c:pt>
                <c:pt idx="8">
                  <c:v>1.4957264957264953E-2</c:v>
                </c:pt>
                <c:pt idx="9">
                  <c:v>1.068376068376068E-2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pos_neg_corr!$C$33:$L$33</c:f>
              <c:numCache>
                <c:formatCode>General</c:formatCode>
                <c:ptCount val="10"/>
                <c:pt idx="0">
                  <c:v>8.5470085470085444E-3</c:v>
                </c:pt>
                <c:pt idx="1">
                  <c:v>1.1965811965811961E-2</c:v>
                </c:pt>
                <c:pt idx="2">
                  <c:v>1.3675213675213673E-2</c:v>
                </c:pt>
                <c:pt idx="3">
                  <c:v>1.538461538461538E-2</c:v>
                </c:pt>
                <c:pt idx="4">
                  <c:v>1.7094017094017089E-2</c:v>
                </c:pt>
                <c:pt idx="5">
                  <c:v>1.7094017094017089E-2</c:v>
                </c:pt>
                <c:pt idx="6">
                  <c:v>1.538461538461538E-2</c:v>
                </c:pt>
                <c:pt idx="7">
                  <c:v>1.3675213675213673E-2</c:v>
                </c:pt>
                <c:pt idx="8">
                  <c:v>1.1965811965811961E-2</c:v>
                </c:pt>
                <c:pt idx="9">
                  <c:v>8.5470085470085444E-3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pos_neg_corr!$C$34:$L$34</c:f>
              <c:numCache>
                <c:formatCode>General</c:formatCode>
                <c:ptCount val="10"/>
                <c:pt idx="0">
                  <c:v>6.4102564102564092E-3</c:v>
                </c:pt>
                <c:pt idx="1">
                  <c:v>8.974358974358972E-3</c:v>
                </c:pt>
                <c:pt idx="2">
                  <c:v>1.0256410256410256E-2</c:v>
                </c:pt>
                <c:pt idx="3">
                  <c:v>1.1538461538461537E-2</c:v>
                </c:pt>
                <c:pt idx="4">
                  <c:v>1.2820512820512818E-2</c:v>
                </c:pt>
                <c:pt idx="5">
                  <c:v>1.2820512820512818E-2</c:v>
                </c:pt>
                <c:pt idx="6">
                  <c:v>1.1538461538461537E-2</c:v>
                </c:pt>
                <c:pt idx="7">
                  <c:v>1.0256410256410256E-2</c:v>
                </c:pt>
                <c:pt idx="8">
                  <c:v>8.974358974358972E-3</c:v>
                </c:pt>
                <c:pt idx="9">
                  <c:v>6.4102564102564092E-3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pos_neg_corr!$C$35:$L$35</c:f>
              <c:numCache>
                <c:formatCode>General</c:formatCode>
                <c:ptCount val="10"/>
                <c:pt idx="0">
                  <c:v>4.2735042735042722E-3</c:v>
                </c:pt>
                <c:pt idx="1">
                  <c:v>5.9829059829059807E-3</c:v>
                </c:pt>
                <c:pt idx="2">
                  <c:v>6.8376068376068367E-3</c:v>
                </c:pt>
                <c:pt idx="3">
                  <c:v>7.6923076923076901E-3</c:v>
                </c:pt>
                <c:pt idx="4">
                  <c:v>8.5470085470085444E-3</c:v>
                </c:pt>
                <c:pt idx="5">
                  <c:v>8.5470085470085444E-3</c:v>
                </c:pt>
                <c:pt idx="6">
                  <c:v>7.6923076923076901E-3</c:v>
                </c:pt>
                <c:pt idx="7">
                  <c:v>6.8376068376068367E-3</c:v>
                </c:pt>
                <c:pt idx="8">
                  <c:v>5.9829059829059807E-3</c:v>
                </c:pt>
                <c:pt idx="9">
                  <c:v>4.2735042735042722E-3</c:v>
                </c:pt>
              </c:numCache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pos_neg_corr!$C$36:$L$36</c:f>
              <c:numCache>
                <c:formatCode>General</c:formatCode>
                <c:ptCount val="10"/>
                <c:pt idx="0">
                  <c:v>2.1367521367521361E-3</c:v>
                </c:pt>
                <c:pt idx="1">
                  <c:v>2.9914529914529904E-3</c:v>
                </c:pt>
                <c:pt idx="2">
                  <c:v>3.4188034188034184E-3</c:v>
                </c:pt>
                <c:pt idx="3">
                  <c:v>3.8461538461538451E-3</c:v>
                </c:pt>
                <c:pt idx="4">
                  <c:v>4.2735042735042722E-3</c:v>
                </c:pt>
                <c:pt idx="5">
                  <c:v>4.2735042735042722E-3</c:v>
                </c:pt>
                <c:pt idx="6">
                  <c:v>3.8461538461538451E-3</c:v>
                </c:pt>
                <c:pt idx="7">
                  <c:v>3.4188034188034184E-3</c:v>
                </c:pt>
                <c:pt idx="8">
                  <c:v>2.9914529914529904E-3</c:v>
                </c:pt>
                <c:pt idx="9">
                  <c:v>2.1367521367521361E-3</c:v>
                </c:pt>
              </c:numCache>
            </c:numRef>
          </c:val>
        </c:ser>
        <c:dLbls/>
        <c:shape val="box"/>
        <c:axId val="124251520"/>
        <c:axId val="124142720"/>
        <c:axId val="124253952"/>
      </c:bar3DChart>
      <c:catAx>
        <c:axId val="124251520"/>
        <c:scaling>
          <c:orientation val="minMax"/>
        </c:scaling>
        <c:axPos val="b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142720"/>
        <c:crosses val="autoZero"/>
        <c:auto val="1"/>
        <c:lblAlgn val="ctr"/>
        <c:lblOffset val="100"/>
      </c:catAx>
      <c:valAx>
        <c:axId val="1241427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51520"/>
        <c:crosses val="autoZero"/>
        <c:crossBetween val="between"/>
      </c:valAx>
      <c:serAx>
        <c:axId val="124253952"/>
        <c:scaling>
          <c:orientation val="minMax"/>
        </c:scaling>
        <c:axPos val="b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142720"/>
        <c:crosses val="autoZero"/>
      </c:ser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negative correlation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rich>
      </c:tx>
      <c:layout/>
      <c:spPr>
        <a:noFill/>
        <a:ln>
          <a:noFill/>
        </a:ln>
        <a:effectLst/>
      </c:spPr>
    </c:title>
    <c:view3D>
      <c:depthPercent val="100"/>
      <c:rAngAx val="1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val>
            <c:numRef>
              <c:f>pos_neg_corr!$C$52:$L$52</c:f>
              <c:numCache>
                <c:formatCode>General</c:formatCode>
                <c:ptCount val="10"/>
                <c:pt idx="0">
                  <c:v>1.5210351160615053E-2</c:v>
                </c:pt>
                <c:pt idx="1">
                  <c:v>2.1294491624861075E-2</c:v>
                </c:pt>
                <c:pt idx="2">
                  <c:v>2.4336561856984084E-2</c:v>
                </c:pt>
                <c:pt idx="3">
                  <c:v>2.7378632089107093E-2</c:v>
                </c:pt>
                <c:pt idx="4">
                  <c:v>3.0420702321230106E-2</c:v>
                </c:pt>
                <c:pt idx="5">
                  <c:v>3.194173743729161E-2</c:v>
                </c:pt>
                <c:pt idx="6">
                  <c:v>3.3538824309156196E-2</c:v>
                </c:pt>
                <c:pt idx="7">
                  <c:v>3.5215765524614008E-2</c:v>
                </c:pt>
                <c:pt idx="8">
                  <c:v>3.6976553800844712E-2</c:v>
                </c:pt>
                <c:pt idx="9">
                  <c:v>3.8825381490886948E-2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val>
            <c:numRef>
              <c:f>pos_neg_corr!$C$53:$L$53</c:f>
              <c:numCache>
                <c:formatCode>General</c:formatCode>
                <c:ptCount val="10"/>
                <c:pt idx="0">
                  <c:v>1.2168280928492042E-2</c:v>
                </c:pt>
                <c:pt idx="1">
                  <c:v>1.7035593299888858E-2</c:v>
                </c:pt>
                <c:pt idx="2">
                  <c:v>1.9469249485587269E-2</c:v>
                </c:pt>
                <c:pt idx="3">
                  <c:v>2.1902905671285677E-2</c:v>
                </c:pt>
                <c:pt idx="4">
                  <c:v>2.4336561856984084E-2</c:v>
                </c:pt>
                <c:pt idx="5">
                  <c:v>2.5553389949833291E-2</c:v>
                </c:pt>
                <c:pt idx="6">
                  <c:v>2.6831059447324956E-2</c:v>
                </c:pt>
                <c:pt idx="7">
                  <c:v>2.8172612419691205E-2</c:v>
                </c:pt>
                <c:pt idx="8">
                  <c:v>2.9581243040675768E-2</c:v>
                </c:pt>
                <c:pt idx="9">
                  <c:v>3.106030519270956E-2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val>
            <c:numRef>
              <c:f>pos_neg_corr!$C$54:$L$54</c:f>
              <c:numCache>
                <c:formatCode>General</c:formatCode>
                <c:ptCount val="10"/>
                <c:pt idx="0">
                  <c:v>9.1262106963690328E-3</c:v>
                </c:pt>
                <c:pt idx="1">
                  <c:v>1.2776694974916646E-2</c:v>
                </c:pt>
                <c:pt idx="2">
                  <c:v>1.4601937114190455E-2</c:v>
                </c:pt>
                <c:pt idx="3">
                  <c:v>1.642717925346426E-2</c:v>
                </c:pt>
                <c:pt idx="4">
                  <c:v>1.8252421392738066E-2</c:v>
                </c:pt>
                <c:pt idx="5">
                  <c:v>1.9165042462374972E-2</c:v>
                </c:pt>
                <c:pt idx="6">
                  <c:v>2.0123294585493719E-2</c:v>
                </c:pt>
                <c:pt idx="7">
                  <c:v>2.1129459314768409E-2</c:v>
                </c:pt>
                <c:pt idx="8">
                  <c:v>2.2185932280506832E-2</c:v>
                </c:pt>
                <c:pt idx="9">
                  <c:v>2.3295228894532172E-2</c:v>
                </c:pt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  <a:sp3d/>
          </c:spPr>
          <c:val>
            <c:numRef>
              <c:f>pos_neg_corr!$C$55:$L$55</c:f>
              <c:numCache>
                <c:formatCode>General</c:formatCode>
                <c:ptCount val="10"/>
                <c:pt idx="0">
                  <c:v>6.084140464246021E-3</c:v>
                </c:pt>
                <c:pt idx="1">
                  <c:v>8.5177966499444292E-3</c:v>
                </c:pt>
                <c:pt idx="2">
                  <c:v>9.7346247427936346E-3</c:v>
                </c:pt>
                <c:pt idx="3">
                  <c:v>1.0951452835642838E-2</c:v>
                </c:pt>
                <c:pt idx="4">
                  <c:v>1.2168280928492042E-2</c:v>
                </c:pt>
                <c:pt idx="5">
                  <c:v>1.2776694974916646E-2</c:v>
                </c:pt>
                <c:pt idx="6">
                  <c:v>1.3415529723662478E-2</c:v>
                </c:pt>
                <c:pt idx="7">
                  <c:v>1.4086306209845603E-2</c:v>
                </c:pt>
                <c:pt idx="8">
                  <c:v>1.4790621520337884E-2</c:v>
                </c:pt>
                <c:pt idx="9">
                  <c:v>1.553015259635478E-2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  <a:sp3d/>
          </c:spPr>
          <c:val>
            <c:numRef>
              <c:f>pos_neg_corr!$C$56:$L$56</c:f>
              <c:numCache>
                <c:formatCode>General</c:formatCode>
                <c:ptCount val="10"/>
                <c:pt idx="0">
                  <c:v>3.0420702321230105E-3</c:v>
                </c:pt>
                <c:pt idx="1">
                  <c:v>4.2588983249722146E-3</c:v>
                </c:pt>
                <c:pt idx="2">
                  <c:v>4.8673123713968173E-3</c:v>
                </c:pt>
                <c:pt idx="3">
                  <c:v>5.4757264178214192E-3</c:v>
                </c:pt>
                <c:pt idx="4">
                  <c:v>6.084140464246021E-3</c:v>
                </c:pt>
                <c:pt idx="5">
                  <c:v>6.3883474874583228E-3</c:v>
                </c:pt>
                <c:pt idx="6">
                  <c:v>6.7077648618312389E-3</c:v>
                </c:pt>
                <c:pt idx="7">
                  <c:v>7.0431531049228013E-3</c:v>
                </c:pt>
                <c:pt idx="8">
                  <c:v>7.3953107601689421E-3</c:v>
                </c:pt>
                <c:pt idx="9">
                  <c:v>7.76507629817739E-3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  <a:sp3d/>
          </c:spPr>
          <c:val>
            <c:numRef>
              <c:f>pos_neg_corr!$C$57:$L$57</c:f>
              <c:numCache>
                <c:formatCode>General</c:formatCode>
                <c:ptCount val="10"/>
                <c:pt idx="0">
                  <c:v>2.1294491624861069E-3</c:v>
                </c:pt>
                <c:pt idx="1">
                  <c:v>2.9812288274805501E-3</c:v>
                </c:pt>
                <c:pt idx="2">
                  <c:v>3.4071186599777719E-3</c:v>
                </c:pt>
                <c:pt idx="3">
                  <c:v>3.8330084924749932E-3</c:v>
                </c:pt>
                <c:pt idx="4">
                  <c:v>4.2588983249722137E-3</c:v>
                </c:pt>
                <c:pt idx="5">
                  <c:v>4.4718432412208251E-3</c:v>
                </c:pt>
                <c:pt idx="6">
                  <c:v>4.6954354032818666E-3</c:v>
                </c:pt>
                <c:pt idx="7">
                  <c:v>4.9302071734459605E-3</c:v>
                </c:pt>
                <c:pt idx="8">
                  <c:v>5.1767175321182591E-3</c:v>
                </c:pt>
                <c:pt idx="9">
                  <c:v>5.4355534087241718E-3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pos_neg_corr!$C$58:$L$58</c:f>
              <c:numCache>
                <c:formatCode>General</c:formatCode>
                <c:ptCount val="10"/>
                <c:pt idx="0">
                  <c:v>1.4906144137402748E-3</c:v>
                </c:pt>
                <c:pt idx="1">
                  <c:v>2.0868601792363851E-3</c:v>
                </c:pt>
                <c:pt idx="2">
                  <c:v>2.3849830619844404E-3</c:v>
                </c:pt>
                <c:pt idx="3">
                  <c:v>2.6831059447324952E-3</c:v>
                </c:pt>
                <c:pt idx="4">
                  <c:v>2.9812288274805496E-3</c:v>
                </c:pt>
                <c:pt idx="5">
                  <c:v>3.1302902688545775E-3</c:v>
                </c:pt>
                <c:pt idx="6">
                  <c:v>3.2868047822973067E-3</c:v>
                </c:pt>
                <c:pt idx="7">
                  <c:v>3.4511450214121725E-3</c:v>
                </c:pt>
                <c:pt idx="8">
                  <c:v>3.623702272482781E-3</c:v>
                </c:pt>
                <c:pt idx="9">
                  <c:v>3.8048873861069206E-3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pos_neg_corr!$C$59:$L$59</c:f>
              <c:numCache>
                <c:formatCode>General</c:formatCode>
                <c:ptCount val="10"/>
                <c:pt idx="0">
                  <c:v>1.0434300896181921E-3</c:v>
                </c:pt>
                <c:pt idx="1">
                  <c:v>1.4608021254654694E-3</c:v>
                </c:pt>
                <c:pt idx="2">
                  <c:v>1.6694881433891083E-3</c:v>
                </c:pt>
                <c:pt idx="3">
                  <c:v>1.8781741613127464E-3</c:v>
                </c:pt>
                <c:pt idx="4">
                  <c:v>2.0868601792363843E-3</c:v>
                </c:pt>
                <c:pt idx="5">
                  <c:v>2.1912031881982041E-3</c:v>
                </c:pt>
                <c:pt idx="6">
                  <c:v>2.3007633476081145E-3</c:v>
                </c:pt>
                <c:pt idx="7">
                  <c:v>2.4158015149885206E-3</c:v>
                </c:pt>
                <c:pt idx="8">
                  <c:v>2.5365915907379468E-3</c:v>
                </c:pt>
                <c:pt idx="9">
                  <c:v>2.6634211702748442E-3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pos_neg_corr!$C$60:$L$60</c:f>
              <c:numCache>
                <c:formatCode>General</c:formatCode>
                <c:ptCount val="10"/>
                <c:pt idx="0">
                  <c:v>7.3040106273273458E-4</c:v>
                </c:pt>
                <c:pt idx="1">
                  <c:v>1.0225614878258285E-3</c:v>
                </c:pt>
                <c:pt idx="2">
                  <c:v>1.1686417003723758E-3</c:v>
                </c:pt>
                <c:pt idx="3">
                  <c:v>1.3147219129189223E-3</c:v>
                </c:pt>
                <c:pt idx="4">
                  <c:v>1.4608021254654692E-3</c:v>
                </c:pt>
                <c:pt idx="5">
                  <c:v>1.5338422317387429E-3</c:v>
                </c:pt>
                <c:pt idx="6">
                  <c:v>1.6105343433256802E-3</c:v>
                </c:pt>
                <c:pt idx="7">
                  <c:v>1.6910610604919641E-3</c:v>
                </c:pt>
                <c:pt idx="8">
                  <c:v>1.7756141135165627E-3</c:v>
                </c:pt>
                <c:pt idx="9">
                  <c:v>1.8643948191923909E-3</c:v>
                </c:pt>
              </c:numCache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  <a:sp3d/>
          </c:spPr>
          <c:val>
            <c:numRef>
              <c:f>pos_neg_corr!$C$61:$L$61</c:f>
              <c:numCache>
                <c:formatCode>General</c:formatCode>
                <c:ptCount val="10"/>
                <c:pt idx="0">
                  <c:v>5.1128074391291415E-4</c:v>
                </c:pt>
                <c:pt idx="1">
                  <c:v>7.1579304147807992E-4</c:v>
                </c:pt>
                <c:pt idx="2">
                  <c:v>8.1804919026066286E-4</c:v>
                </c:pt>
                <c:pt idx="3">
                  <c:v>9.2030533904324558E-4</c:v>
                </c:pt>
                <c:pt idx="4">
                  <c:v>1.0225614878258283E-3</c:v>
                </c:pt>
                <c:pt idx="5">
                  <c:v>1.0736895622171199E-3</c:v>
                </c:pt>
                <c:pt idx="6">
                  <c:v>1.127374040327976E-3</c:v>
                </c:pt>
                <c:pt idx="7">
                  <c:v>1.1837427423443748E-3</c:v>
                </c:pt>
                <c:pt idx="8">
                  <c:v>1.2429298794615939E-3</c:v>
                </c:pt>
                <c:pt idx="9">
                  <c:v>1.3050763734346734E-3</c:v>
                </c:pt>
              </c:numCache>
            </c:numRef>
          </c:val>
        </c:ser>
        <c:dLbls/>
        <c:shape val="box"/>
        <c:axId val="124311040"/>
        <c:axId val="124312576"/>
        <c:axId val="124298560"/>
      </c:bar3DChart>
      <c:catAx>
        <c:axId val="124311040"/>
        <c:scaling>
          <c:orientation val="minMax"/>
        </c:scaling>
        <c:axPos val="b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312576"/>
        <c:crosses val="autoZero"/>
        <c:auto val="1"/>
        <c:lblAlgn val="ctr"/>
        <c:lblOffset val="100"/>
      </c:catAx>
      <c:valAx>
        <c:axId val="1243125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311040"/>
        <c:crosses val="autoZero"/>
        <c:crossBetween val="between"/>
      </c:valAx>
      <c:serAx>
        <c:axId val="124298560"/>
        <c:scaling>
          <c:orientation val="minMax"/>
        </c:scaling>
        <c:axPos val="b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312576"/>
        <c:crosses val="autoZero"/>
      </c:ser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590549</xdr:colOff>
      <xdr:row>11</xdr:row>
      <xdr:rowOff>185737</xdr:rowOff>
    </xdr:from>
    <xdr:to>
      <xdr:col>18</xdr:col>
      <xdr:colOff>133350</xdr:colOff>
      <xdr:row>29</xdr:row>
      <xdr:rowOff>123825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247650</xdr:colOff>
      <xdr:row>15</xdr:row>
      <xdr:rowOff>80962</xdr:rowOff>
    </xdr:from>
    <xdr:to>
      <xdr:col>20</xdr:col>
      <xdr:colOff>552450</xdr:colOff>
      <xdr:row>29</xdr:row>
      <xdr:rowOff>147637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180975</xdr:colOff>
      <xdr:row>50</xdr:row>
      <xdr:rowOff>23812</xdr:rowOff>
    </xdr:from>
    <xdr:to>
      <xdr:col>20</xdr:col>
      <xdr:colOff>485775</xdr:colOff>
      <xdr:row>64</xdr:row>
      <xdr:rowOff>100012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1"/>
  <sheetViews>
    <sheetView zoomScaleNormal="100" workbookViewId="0">
      <selection activeCell="H52" sqref="H52"/>
    </sheetView>
  </sheetViews>
  <sheetFormatPr defaultRowHeight="15"/>
  <sheetData>
    <row r="1" spans="1:20">
      <c r="A1">
        <v>0.20831934568315683</v>
      </c>
      <c r="B1">
        <f>A1/$A$11</f>
        <v>5.0558468876840575E-2</v>
      </c>
      <c r="D1">
        <v>1.3672292245246742E-2</v>
      </c>
      <c r="E1">
        <f>D1/$D$11</f>
        <v>2.5547008205835894E-3</v>
      </c>
      <c r="G1">
        <v>0.27347636341441084</v>
      </c>
      <c r="H1">
        <f>G1/$G$11</f>
        <v>6.9339874490261771E-2</v>
      </c>
      <c r="J1">
        <v>0.54789880062257756</v>
      </c>
      <c r="K1">
        <f>J1/$J$11</f>
        <v>0.11010800434225294</v>
      </c>
      <c r="M1">
        <v>0.76238288521988584</v>
      </c>
      <c r="N1">
        <f>M1/$M$11</f>
        <v>0.17450437989857076</v>
      </c>
    </row>
    <row r="2" spans="1:20">
      <c r="A2">
        <v>6.2044129764702291E-2</v>
      </c>
      <c r="B2">
        <f t="shared" ref="B2:B10" si="0">A2/$A$11</f>
        <v>1.5057920777412378E-2</v>
      </c>
      <c r="D2">
        <v>0.50959807123020107</v>
      </c>
      <c r="E2">
        <f t="shared" ref="E2:E10" si="1">D2/$D$11</f>
        <v>9.5219630138626735E-2</v>
      </c>
      <c r="G2">
        <v>0.92303231910153505</v>
      </c>
      <c r="H2">
        <f t="shared" ref="H2:H10" si="2">G2/$G$11</f>
        <v>0.23403465059234094</v>
      </c>
      <c r="J2">
        <v>0.89941099276711323</v>
      </c>
      <c r="K2">
        <f t="shared" ref="K2:K10" si="3">J2/$J$11</f>
        <v>0.18074934528883954</v>
      </c>
      <c r="M2">
        <v>0.2508316293832209</v>
      </c>
      <c r="N2">
        <f t="shared" ref="N2:N10" si="4">M2/$M$11</f>
        <v>5.7413694343154915E-2</v>
      </c>
      <c r="S2" t="s">
        <v>0</v>
      </c>
      <c r="T2" t="s">
        <v>5</v>
      </c>
    </row>
    <row r="3" spans="1:20">
      <c r="A3">
        <v>0.98083437604907375</v>
      </c>
      <c r="B3">
        <f t="shared" si="0"/>
        <v>0.23804550706603855</v>
      </c>
      <c r="D3">
        <v>0.64683980834376054</v>
      </c>
      <c r="E3">
        <f t="shared" si="1"/>
        <v>0.12086358011667228</v>
      </c>
      <c r="G3">
        <v>0.10296945097201453</v>
      </c>
      <c r="H3">
        <f t="shared" si="2"/>
        <v>2.6107882661549293E-2</v>
      </c>
      <c r="J3">
        <v>0.38248847926267282</v>
      </c>
      <c r="K3">
        <f t="shared" si="3"/>
        <v>7.6866463455770973E-2</v>
      </c>
      <c r="M3">
        <v>1.2909329508346813E-2</v>
      </c>
      <c r="N3">
        <f t="shared" si="4"/>
        <v>2.9548598013328306E-3</v>
      </c>
      <c r="S3" t="s">
        <v>1</v>
      </c>
      <c r="T3" t="s">
        <v>6</v>
      </c>
    </row>
    <row r="4" spans="1:20">
      <c r="A4">
        <v>0.67268898586993009</v>
      </c>
      <c r="B4">
        <f t="shared" si="0"/>
        <v>0.16325956211299736</v>
      </c>
      <c r="D4">
        <v>0.84987945188756986</v>
      </c>
      <c r="E4">
        <f t="shared" si="1"/>
        <v>0.15880202779377636</v>
      </c>
      <c r="G4">
        <v>6.7629016998809785E-2</v>
      </c>
      <c r="H4">
        <f t="shared" si="2"/>
        <v>1.71473230521616E-2</v>
      </c>
      <c r="J4">
        <v>0.78072450941496019</v>
      </c>
      <c r="K4">
        <f t="shared" si="3"/>
        <v>0.15689761973394503</v>
      </c>
      <c r="M4">
        <v>0.32718894009216593</v>
      </c>
      <c r="N4">
        <f t="shared" si="4"/>
        <v>7.4891375721251249E-2</v>
      </c>
      <c r="S4" t="s">
        <v>2</v>
      </c>
      <c r="T4" t="s">
        <v>7</v>
      </c>
    </row>
    <row r="5" spans="1:20">
      <c r="A5">
        <v>8.8015381328775899E-2</v>
      </c>
      <c r="B5">
        <f t="shared" si="0"/>
        <v>2.1361064201700589E-2</v>
      </c>
      <c r="D5">
        <v>0.4272896511734367</v>
      </c>
      <c r="E5">
        <f t="shared" si="1"/>
        <v>7.9840103100425983E-2</v>
      </c>
      <c r="G5">
        <v>0.48957792901394698</v>
      </c>
      <c r="H5">
        <f t="shared" si="2"/>
        <v>0.12413238104818429</v>
      </c>
      <c r="J5">
        <v>0.16229743339335306</v>
      </c>
      <c r="K5">
        <f t="shared" si="3"/>
        <v>3.2615962072751137E-2</v>
      </c>
      <c r="M5">
        <v>0.23462630085146641</v>
      </c>
      <c r="N5">
        <f t="shared" si="4"/>
        <v>5.3704402252120094E-2</v>
      </c>
      <c r="S5" t="s">
        <v>3</v>
      </c>
      <c r="T5" t="s">
        <v>8</v>
      </c>
    </row>
    <row r="6" spans="1:20">
      <c r="A6">
        <v>0.36295663319803462</v>
      </c>
      <c r="B6">
        <f t="shared" si="0"/>
        <v>8.8088466210410929E-2</v>
      </c>
      <c r="D6">
        <v>0.54329050569170201</v>
      </c>
      <c r="E6">
        <f t="shared" si="1"/>
        <v>0.10151514287506487</v>
      </c>
      <c r="G6">
        <v>0.28714865565965758</v>
      </c>
      <c r="H6">
        <f t="shared" si="2"/>
        <v>7.2806481316691554E-2</v>
      </c>
      <c r="J6">
        <v>0.4328440198980682</v>
      </c>
      <c r="K6">
        <f t="shared" si="3"/>
        <v>8.6986120736711053E-2</v>
      </c>
      <c r="M6">
        <v>0.50587481307412951</v>
      </c>
      <c r="N6">
        <f t="shared" si="4"/>
        <v>0.11579138550092907</v>
      </c>
      <c r="S6" t="s">
        <v>4</v>
      </c>
      <c r="T6" t="s">
        <v>9</v>
      </c>
    </row>
    <row r="7" spans="1:20">
      <c r="A7">
        <v>0.4944303720206305</v>
      </c>
      <c r="B7">
        <f t="shared" si="0"/>
        <v>0.11999674103042691</v>
      </c>
      <c r="D7">
        <v>0.92751853999450662</v>
      </c>
      <c r="E7">
        <f t="shared" si="1"/>
        <v>0.17330907888209029</v>
      </c>
      <c r="G7">
        <v>0.17065950498977631</v>
      </c>
      <c r="H7">
        <f t="shared" si="2"/>
        <v>4.3270681637043167E-2</v>
      </c>
      <c r="J7">
        <v>0.44303720206305125</v>
      </c>
      <c r="K7">
        <f t="shared" si="3"/>
        <v>8.9034584695398322E-2</v>
      </c>
      <c r="M7">
        <v>0.57799005096591083</v>
      </c>
      <c r="N7">
        <f t="shared" si="4"/>
        <v>0.13229808458024225</v>
      </c>
      <c r="T7" t="s">
        <v>10</v>
      </c>
    </row>
    <row r="8" spans="1:20">
      <c r="A8">
        <v>0.17410809656056397</v>
      </c>
      <c r="B8">
        <f t="shared" si="0"/>
        <v>4.2255503214529075E-2</v>
      </c>
      <c r="D8">
        <v>0.24753563035981321</v>
      </c>
      <c r="E8">
        <f t="shared" si="1"/>
        <v>4.6252630258378336E-2</v>
      </c>
      <c r="G8">
        <v>0.79229102450636313</v>
      </c>
      <c r="H8">
        <f t="shared" si="2"/>
        <v>0.20088522281460616</v>
      </c>
      <c r="J8">
        <v>0.2434156315805536</v>
      </c>
      <c r="K8">
        <f t="shared" si="3"/>
        <v>4.8917809983501891E-2</v>
      </c>
      <c r="M8">
        <v>0.60405285805841247</v>
      </c>
      <c r="N8">
        <f t="shared" si="4"/>
        <v>0.13826368805621919</v>
      </c>
      <c r="T8" t="s">
        <v>11</v>
      </c>
    </row>
    <row r="9" spans="1:20">
      <c r="A9">
        <v>0.58412427137058631</v>
      </c>
      <c r="B9">
        <f t="shared" si="0"/>
        <v>0.14176517642876191</v>
      </c>
      <c r="D9">
        <v>0.3609424115726188</v>
      </c>
      <c r="E9">
        <f t="shared" si="1"/>
        <v>6.7442961171969004E-2</v>
      </c>
      <c r="G9">
        <v>0.30793176061281169</v>
      </c>
      <c r="H9">
        <f t="shared" si="2"/>
        <v>7.8076033211331469E-2</v>
      </c>
      <c r="J9">
        <v>0.96023438215277568</v>
      </c>
      <c r="K9">
        <f t="shared" si="3"/>
        <v>0.19297266465909022</v>
      </c>
      <c r="M9">
        <v>0.59898678548539686</v>
      </c>
      <c r="N9">
        <f t="shared" si="4"/>
        <v>0.13710409768501053</v>
      </c>
      <c r="T9" t="s">
        <v>12</v>
      </c>
    </row>
    <row r="10" spans="1:20">
      <c r="A10">
        <v>0.49284340952787864</v>
      </c>
      <c r="B10">
        <f t="shared" si="0"/>
        <v>0.11961159008088169</v>
      </c>
      <c r="D10">
        <v>0.82525101474044005</v>
      </c>
      <c r="E10">
        <f t="shared" si="1"/>
        <v>0.1542001448424126</v>
      </c>
      <c r="G10">
        <v>0.52928250984221925</v>
      </c>
      <c r="H10">
        <f t="shared" si="2"/>
        <v>0.13419946917582967</v>
      </c>
      <c r="J10">
        <v>0.12366100039674062</v>
      </c>
      <c r="K10">
        <f t="shared" si="3"/>
        <v>2.4851425031738924E-2</v>
      </c>
      <c r="M10">
        <v>0.49400311288796656</v>
      </c>
      <c r="N10">
        <f t="shared" si="4"/>
        <v>0.11307403216116908</v>
      </c>
      <c r="T10" t="s">
        <v>13</v>
      </c>
    </row>
    <row r="11" spans="1:20" s="1" customFormat="1">
      <c r="A11" s="1">
        <f>SUM(A1:A10)</f>
        <v>4.1203650013733331</v>
      </c>
      <c r="B11" s="1">
        <f>SUM(B1:B10)</f>
        <v>1</v>
      </c>
      <c r="D11" s="1">
        <f>SUM(D1:D10)</f>
        <v>5.3518173772392954</v>
      </c>
      <c r="G11" s="1">
        <f>SUM(G1:G10)</f>
        <v>3.9439985351115454</v>
      </c>
      <c r="J11" s="1">
        <f>SUM(J1:J10)</f>
        <v>4.976012451551866</v>
      </c>
      <c r="M11" s="1">
        <f>SUM(M1:M10)</f>
        <v>4.3688467055269022</v>
      </c>
      <c r="T11" s="11" t="s">
        <v>14</v>
      </c>
    </row>
    <row r="14" spans="1:20">
      <c r="C14">
        <v>0.25</v>
      </c>
      <c r="D14">
        <v>0.2</v>
      </c>
      <c r="E14">
        <v>0.15</v>
      </c>
      <c r="F14">
        <v>0.15</v>
      </c>
      <c r="G14">
        <v>0.25</v>
      </c>
      <c r="I14">
        <f>SUM(C14:H14)</f>
        <v>1</v>
      </c>
    </row>
    <row r="15" spans="1:20" ht="15.75" thickBot="1"/>
    <row r="16" spans="1:20">
      <c r="C16" s="2">
        <f>B1*$C$14</f>
        <v>1.2639617219210144E-2</v>
      </c>
      <c r="D16" s="3">
        <f>E1*$D$14</f>
        <v>5.1094016411671792E-4</v>
      </c>
      <c r="E16" s="3">
        <f>H1*$E$14</f>
        <v>1.0400981173539265E-2</v>
      </c>
      <c r="F16" s="3">
        <v>1.651620065133794E-2</v>
      </c>
      <c r="G16" s="4">
        <f>N1*$G$14</f>
        <v>4.362609497464269E-2</v>
      </c>
    </row>
    <row r="17" spans="3:8">
      <c r="C17" s="5">
        <f t="shared" ref="C17:C25" si="5">B2*$C$14</f>
        <v>3.7644801943530946E-3</v>
      </c>
      <c r="D17" s="6">
        <f t="shared" ref="D17:D25" si="6">E2*$D$14</f>
        <v>1.9043926027725349E-2</v>
      </c>
      <c r="E17" s="6">
        <f t="shared" ref="E17:E25" si="7">H2*$E$14</f>
        <v>3.5105197588851139E-2</v>
      </c>
      <c r="F17" s="6">
        <v>2.7112401793325931E-2</v>
      </c>
      <c r="G17" s="7">
        <f t="shared" ref="G17:G25" si="8">N2*$G$14</f>
        <v>1.4353423585788729E-2</v>
      </c>
    </row>
    <row r="18" spans="3:8">
      <c r="C18" s="5">
        <f t="shared" si="5"/>
        <v>5.9511376766509638E-2</v>
      </c>
      <c r="D18" s="6">
        <f t="shared" si="6"/>
        <v>2.4172716023334456E-2</v>
      </c>
      <c r="E18" s="6">
        <f t="shared" si="7"/>
        <v>3.9161823992323935E-3</v>
      </c>
      <c r="F18" s="6">
        <v>1.1529969518365645E-2</v>
      </c>
      <c r="G18" s="7">
        <f t="shared" si="8"/>
        <v>7.3871495033320765E-4</v>
      </c>
    </row>
    <row r="19" spans="3:8">
      <c r="C19" s="5">
        <f t="shared" si="5"/>
        <v>4.081489052824934E-2</v>
      </c>
      <c r="D19" s="6">
        <f t="shared" si="6"/>
        <v>3.1760405558755277E-2</v>
      </c>
      <c r="E19" s="6">
        <f t="shared" si="7"/>
        <v>2.57209845782424E-3</v>
      </c>
      <c r="F19" s="6">
        <v>2.3534642960091754E-2</v>
      </c>
      <c r="G19" s="7">
        <f t="shared" si="8"/>
        <v>1.8722843930312812E-2</v>
      </c>
    </row>
    <row r="20" spans="3:8">
      <c r="C20" s="5">
        <f t="shared" si="5"/>
        <v>5.3402660504251473E-3</v>
      </c>
      <c r="D20" s="6">
        <f t="shared" si="6"/>
        <v>1.5968020620085198E-2</v>
      </c>
      <c r="E20" s="6">
        <f t="shared" si="7"/>
        <v>1.8619857157227644E-2</v>
      </c>
      <c r="F20" s="6">
        <v>4.8923943109126702E-3</v>
      </c>
      <c r="G20" s="7">
        <f t="shared" si="8"/>
        <v>1.3426100563030023E-2</v>
      </c>
    </row>
    <row r="21" spans="3:8">
      <c r="C21" s="5">
        <f t="shared" si="5"/>
        <v>2.2022116552602732E-2</v>
      </c>
      <c r="D21" s="6">
        <f t="shared" si="6"/>
        <v>2.0303028575012975E-2</v>
      </c>
      <c r="E21" s="6">
        <f t="shared" si="7"/>
        <v>1.0920972197503733E-2</v>
      </c>
      <c r="F21" s="6">
        <v>1.3047918110506658E-2</v>
      </c>
      <c r="G21" s="7">
        <f t="shared" si="8"/>
        <v>2.8947846375232268E-2</v>
      </c>
    </row>
    <row r="22" spans="3:8">
      <c r="C22" s="5">
        <f t="shared" si="5"/>
        <v>2.9999185257606729E-2</v>
      </c>
      <c r="D22" s="6">
        <f t="shared" si="6"/>
        <v>3.466181577641806E-2</v>
      </c>
      <c r="E22" s="6">
        <f t="shared" si="7"/>
        <v>6.4906022455564752E-3</v>
      </c>
      <c r="F22" s="6">
        <v>1.3355187704309749E-2</v>
      </c>
      <c r="G22" s="7">
        <f t="shared" si="8"/>
        <v>3.3074521145060563E-2</v>
      </c>
    </row>
    <row r="23" spans="3:8">
      <c r="C23" s="5">
        <f t="shared" si="5"/>
        <v>1.0563875803632269E-2</v>
      </c>
      <c r="D23" s="6">
        <f t="shared" si="6"/>
        <v>9.2505260516756675E-3</v>
      </c>
      <c r="E23" s="6">
        <f t="shared" si="7"/>
        <v>3.0132783422190924E-2</v>
      </c>
      <c r="F23" s="6">
        <v>7.3376714975252836E-3</v>
      </c>
      <c r="G23" s="7">
        <f t="shared" si="8"/>
        <v>3.4565922014054798E-2</v>
      </c>
    </row>
    <row r="24" spans="3:8">
      <c r="C24" s="5">
        <f t="shared" si="5"/>
        <v>3.5441294107190477E-2</v>
      </c>
      <c r="D24" s="6">
        <f t="shared" si="6"/>
        <v>1.3488592234393802E-2</v>
      </c>
      <c r="E24" s="6">
        <f t="shared" si="7"/>
        <v>1.171140498169972E-2</v>
      </c>
      <c r="F24" s="6">
        <v>2.894589969886353E-2</v>
      </c>
      <c r="G24" s="7">
        <f t="shared" si="8"/>
        <v>3.4276024421252632E-2</v>
      </c>
    </row>
    <row r="25" spans="3:8" ht="15.75" thickBot="1">
      <c r="C25" s="8">
        <f t="shared" si="5"/>
        <v>2.9902897520220423E-2</v>
      </c>
      <c r="D25" s="9">
        <f t="shared" si="6"/>
        <v>3.0840028968482522E-2</v>
      </c>
      <c r="E25" s="9">
        <f t="shared" si="7"/>
        <v>2.0129920376374452E-2</v>
      </c>
      <c r="F25" s="9">
        <v>3.7277137547608386E-3</v>
      </c>
      <c r="G25" s="10">
        <f t="shared" si="8"/>
        <v>2.8268508040292271E-2</v>
      </c>
    </row>
    <row r="26" spans="3:8">
      <c r="H26">
        <f>SUM(C16:G25)</f>
        <v>1</v>
      </c>
    </row>
    <row r="28" spans="3:8" ht="15.75" thickBot="1"/>
    <row r="29" spans="3:8">
      <c r="C29" s="2">
        <v>1.2639617219210144E-2</v>
      </c>
      <c r="D29" s="3">
        <v>1.0400981173539265E-2</v>
      </c>
      <c r="E29" s="3">
        <v>4.362609497464269E-2</v>
      </c>
      <c r="F29" s="3">
        <v>1.651620065133794E-2</v>
      </c>
      <c r="G29" s="4">
        <v>5.1094016411671792E-4</v>
      </c>
    </row>
    <row r="30" spans="3:8">
      <c r="C30" s="5">
        <v>3.7644801943530946E-3</v>
      </c>
      <c r="D30" s="6">
        <v>3.5105197588851139E-2</v>
      </c>
      <c r="E30" s="6">
        <v>1.4353423585788729E-2</v>
      </c>
      <c r="F30" s="6">
        <v>2.7112401793325931E-2</v>
      </c>
      <c r="G30" s="7">
        <v>1.9043926027725349E-2</v>
      </c>
    </row>
    <row r="31" spans="3:8">
      <c r="C31" s="5">
        <v>5.9511376766509638E-2</v>
      </c>
      <c r="D31" s="6">
        <v>3.9161823992323935E-3</v>
      </c>
      <c r="E31" s="6">
        <v>7.3871495033320765E-4</v>
      </c>
      <c r="F31" s="6">
        <v>1.1529969518365645E-2</v>
      </c>
      <c r="G31" s="7">
        <v>2.4172716023334456E-2</v>
      </c>
    </row>
    <row r="32" spans="3:8">
      <c r="C32" s="5">
        <v>4.081489052824934E-2</v>
      </c>
      <c r="D32" s="6">
        <v>2.57209845782424E-3</v>
      </c>
      <c r="E32" s="6">
        <v>1.8722843930312812E-2</v>
      </c>
      <c r="F32" s="6">
        <v>2.3534642960091754E-2</v>
      </c>
      <c r="G32" s="7">
        <v>3.1760405558755277E-2</v>
      </c>
    </row>
    <row r="33" spans="3:8">
      <c r="C33" s="5">
        <v>5.3402660504251473E-3</v>
      </c>
      <c r="D33" s="6">
        <v>1.8619857157227644E-2</v>
      </c>
      <c r="E33" s="6">
        <v>1.3426100563030023E-2</v>
      </c>
      <c r="F33" s="6">
        <v>4.8923943109126702E-3</v>
      </c>
      <c r="G33" s="7">
        <v>1.5968020620085198E-2</v>
      </c>
    </row>
    <row r="34" spans="3:8">
      <c r="C34" s="5">
        <v>2.2022116552602732E-2</v>
      </c>
      <c r="D34" s="6">
        <v>1.0920972197503733E-2</v>
      </c>
      <c r="E34" s="6">
        <v>2.8947846375232268E-2</v>
      </c>
      <c r="F34" s="6">
        <v>1.3047918110506658E-2</v>
      </c>
      <c r="G34" s="7">
        <v>2.0303028575012975E-2</v>
      </c>
    </row>
    <row r="35" spans="3:8">
      <c r="C35" s="5">
        <v>2.9999185257606729E-2</v>
      </c>
      <c r="D35" s="6">
        <v>6.4906022455564752E-3</v>
      </c>
      <c r="E35" s="6">
        <v>3.3074521145060563E-2</v>
      </c>
      <c r="F35" s="6">
        <v>1.3355187704309749E-2</v>
      </c>
      <c r="G35" s="7">
        <v>3.466181577641806E-2</v>
      </c>
    </row>
    <row r="36" spans="3:8">
      <c r="C36" s="5">
        <v>1.0563875803632269E-2</v>
      </c>
      <c r="D36" s="6">
        <v>3.0132783422190924E-2</v>
      </c>
      <c r="E36" s="6">
        <v>3.4565922014054798E-2</v>
      </c>
      <c r="F36" s="6">
        <v>7.3376714975252836E-3</v>
      </c>
      <c r="G36" s="7">
        <v>9.2505260516756675E-3</v>
      </c>
    </row>
    <row r="37" spans="3:8">
      <c r="C37" s="5">
        <v>3.5441294107190477E-2</v>
      </c>
      <c r="D37" s="6">
        <v>1.171140498169972E-2</v>
      </c>
      <c r="E37" s="6">
        <v>3.4276024421252632E-2</v>
      </c>
      <c r="F37" s="6">
        <v>2.894589969886353E-2</v>
      </c>
      <c r="G37" s="7">
        <v>1.3488592234393802E-2</v>
      </c>
    </row>
    <row r="38" spans="3:8" ht="15.75" thickBot="1">
      <c r="C38" s="8">
        <v>2.9902897520220423E-2</v>
      </c>
      <c r="D38" s="9">
        <v>2.0129920376374452E-2</v>
      </c>
      <c r="E38" s="9">
        <v>2.8268508040292271E-2</v>
      </c>
      <c r="F38" s="9">
        <v>3.7277137547608386E-3</v>
      </c>
      <c r="G38" s="10">
        <v>3.0840028968482522E-2</v>
      </c>
    </row>
    <row r="39" spans="3:8">
      <c r="H39">
        <f>SUM(C29:G38)</f>
        <v>0.99999999999999978</v>
      </c>
    </row>
    <row r="40" spans="3:8" ht="15.75" thickBot="1"/>
    <row r="41" spans="3:8">
      <c r="C41" s="2">
        <v>1.2639617219210144E-2</v>
      </c>
      <c r="D41" s="3">
        <v>1.0400981173539265E-2</v>
      </c>
      <c r="E41" s="3">
        <v>5.1094016411671792E-4</v>
      </c>
      <c r="F41" s="3">
        <v>1.0400981173539265E-2</v>
      </c>
      <c r="G41" s="4">
        <v>4.362609497464269E-2</v>
      </c>
    </row>
    <row r="42" spans="3:8">
      <c r="C42" s="5">
        <v>3.7644801943530946E-3</v>
      </c>
      <c r="D42" s="6">
        <v>3.5105197588851139E-2</v>
      </c>
      <c r="E42" s="6">
        <v>1.9043926027725349E-2</v>
      </c>
      <c r="F42" s="6">
        <v>3.5105197588851139E-2</v>
      </c>
      <c r="G42" s="7">
        <v>1.4353423585788729E-2</v>
      </c>
    </row>
    <row r="43" spans="3:8">
      <c r="C43" s="5">
        <v>5.9511376766509638E-2</v>
      </c>
      <c r="D43" s="6">
        <v>3.9161823992323935E-3</v>
      </c>
      <c r="E43" s="6">
        <v>2.4172716023334456E-2</v>
      </c>
      <c r="F43" s="6">
        <v>3.9161823992323935E-3</v>
      </c>
      <c r="G43" s="7">
        <v>7.3871495033320765E-4</v>
      </c>
    </row>
    <row r="44" spans="3:8">
      <c r="C44" s="5">
        <v>4.081489052824934E-2</v>
      </c>
      <c r="D44" s="6">
        <v>2.57209845782424E-3</v>
      </c>
      <c r="E44" s="6">
        <v>3.1760405558755277E-2</v>
      </c>
      <c r="F44" s="6">
        <v>2.57209845782424E-3</v>
      </c>
      <c r="G44" s="7">
        <v>1.8722843930312812E-2</v>
      </c>
    </row>
    <row r="45" spans="3:8">
      <c r="C45" s="5">
        <v>5.3402660504251473E-3</v>
      </c>
      <c r="D45" s="6">
        <v>1.8619857157227644E-2</v>
      </c>
      <c r="E45" s="6">
        <v>1.5968020620085198E-2</v>
      </c>
      <c r="F45" s="6">
        <v>1.8619857157227644E-2</v>
      </c>
      <c r="G45" s="7">
        <v>1.3426100563030023E-2</v>
      </c>
    </row>
    <row r="46" spans="3:8">
      <c r="C46" s="5">
        <v>2.2022116552602732E-2</v>
      </c>
      <c r="D46" s="6">
        <v>1.0920972197503733E-2</v>
      </c>
      <c r="E46" s="6">
        <v>2.0303028575012975E-2</v>
      </c>
      <c r="F46" s="6">
        <v>1.0920972197503733E-2</v>
      </c>
      <c r="G46" s="7">
        <v>2.8947846375232268E-2</v>
      </c>
    </row>
    <row r="47" spans="3:8">
      <c r="C47" s="5">
        <v>2.9999185257606729E-2</v>
      </c>
      <c r="D47" s="6">
        <v>6.4906022455564752E-3</v>
      </c>
      <c r="E47" s="6">
        <v>3.466181577641806E-2</v>
      </c>
      <c r="F47" s="6">
        <v>6.4906022455564752E-3</v>
      </c>
      <c r="G47" s="7">
        <v>3.3074521145060563E-2</v>
      </c>
    </row>
    <row r="48" spans="3:8">
      <c r="C48" s="5">
        <v>1.0563875803632269E-2</v>
      </c>
      <c r="D48" s="6">
        <v>3.0132783422190924E-2</v>
      </c>
      <c r="E48" s="6">
        <v>9.2505260516756675E-3</v>
      </c>
      <c r="F48" s="6">
        <v>3.0132783422190924E-2</v>
      </c>
      <c r="G48" s="7">
        <v>3.4565922014054798E-2</v>
      </c>
    </row>
    <row r="49" spans="3:8">
      <c r="C49" s="5">
        <v>3.5441294107190477E-2</v>
      </c>
      <c r="D49" s="6">
        <v>1.171140498169972E-2</v>
      </c>
      <c r="E49" s="6">
        <v>1.3488592234393802E-2</v>
      </c>
      <c r="F49" s="6">
        <v>1.171140498169972E-2</v>
      </c>
      <c r="G49" s="7">
        <v>3.4276024421252632E-2</v>
      </c>
    </row>
    <row r="50" spans="3:8" ht="15.75" thickBot="1">
      <c r="C50" s="8">
        <v>2.9902897520220423E-2</v>
      </c>
      <c r="D50" s="9">
        <v>2.0129920376374452E-2</v>
      </c>
      <c r="E50" s="9">
        <v>3.0840028968482522E-2</v>
      </c>
      <c r="F50" s="9">
        <v>2.0129920376374452E-2</v>
      </c>
      <c r="G50" s="10">
        <v>2.8268508040292271E-2</v>
      </c>
    </row>
    <row r="51" spans="3:8">
      <c r="H51">
        <f>SUM(C41:G50)</f>
        <v>0.99999999999999978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2"/>
  <sheetViews>
    <sheetView tabSelected="1" workbookViewId="0">
      <selection activeCell="A45" sqref="A45"/>
    </sheetView>
  </sheetViews>
  <sheetFormatPr defaultRowHeight="15"/>
  <cols>
    <col min="3" max="3" width="12" bestFit="1" customWidth="1"/>
  </cols>
  <sheetData>
    <row r="1" spans="2:12">
      <c r="B1">
        <v>1</v>
      </c>
      <c r="C1">
        <f>B1/$B$11</f>
        <v>3.3333333333333333E-2</v>
      </c>
      <c r="D1">
        <f>C1*1.2</f>
        <v>0.04</v>
      </c>
      <c r="F1">
        <f>C1*1.4</f>
        <v>4.6666666666666662E-2</v>
      </c>
      <c r="H1">
        <f>C1*1.6</f>
        <v>5.3333333333333337E-2</v>
      </c>
      <c r="J1">
        <f>C1*1.8</f>
        <v>0.06</v>
      </c>
      <c r="L1">
        <f>C1*2</f>
        <v>6.6666666666666666E-2</v>
      </c>
    </row>
    <row r="2" spans="2:12">
      <c r="B2">
        <v>2</v>
      </c>
      <c r="C2">
        <f t="shared" ref="C2:C10" si="0">B2/$B$11</f>
        <v>6.6666666666666666E-2</v>
      </c>
      <c r="D2">
        <f t="shared" ref="D2:D10" si="1">C2*1.2</f>
        <v>0.08</v>
      </c>
      <c r="F2">
        <f t="shared" ref="F2:F10" si="2">C2*1.4</f>
        <v>9.3333333333333324E-2</v>
      </c>
      <c r="H2">
        <f t="shared" ref="H2:H10" si="3">C2*1.6</f>
        <v>0.10666666666666667</v>
      </c>
      <c r="J2">
        <f t="shared" ref="J2:J10" si="4">C2*1.8</f>
        <v>0.12</v>
      </c>
      <c r="L2">
        <f t="shared" ref="L2:L10" si="5">C2*2</f>
        <v>0.13333333333333333</v>
      </c>
    </row>
    <row r="3" spans="2:12">
      <c r="B3">
        <v>3</v>
      </c>
      <c r="C3">
        <f t="shared" si="0"/>
        <v>0.1</v>
      </c>
      <c r="D3">
        <f t="shared" si="1"/>
        <v>0.12</v>
      </c>
      <c r="F3">
        <f t="shared" si="2"/>
        <v>0.13999999999999999</v>
      </c>
      <c r="H3">
        <f t="shared" si="3"/>
        <v>0.16000000000000003</v>
      </c>
      <c r="J3">
        <f t="shared" si="4"/>
        <v>0.18000000000000002</v>
      </c>
      <c r="L3">
        <f t="shared" si="5"/>
        <v>0.2</v>
      </c>
    </row>
    <row r="4" spans="2:12">
      <c r="B4">
        <v>4</v>
      </c>
      <c r="C4">
        <f t="shared" si="0"/>
        <v>0.13333333333333333</v>
      </c>
      <c r="D4">
        <f t="shared" si="1"/>
        <v>0.16</v>
      </c>
      <c r="F4">
        <f t="shared" si="2"/>
        <v>0.18666666666666665</v>
      </c>
      <c r="H4">
        <f t="shared" si="3"/>
        <v>0.21333333333333335</v>
      </c>
      <c r="J4">
        <f t="shared" si="4"/>
        <v>0.24</v>
      </c>
      <c r="L4">
        <f t="shared" si="5"/>
        <v>0.26666666666666666</v>
      </c>
    </row>
    <row r="5" spans="2:12">
      <c r="B5">
        <v>5</v>
      </c>
      <c r="C5">
        <f t="shared" si="0"/>
        <v>0.16666666666666666</v>
      </c>
      <c r="D5">
        <f t="shared" si="1"/>
        <v>0.19999999999999998</v>
      </c>
      <c r="F5">
        <f t="shared" si="2"/>
        <v>0.23333333333333331</v>
      </c>
      <c r="H5">
        <f t="shared" si="3"/>
        <v>0.26666666666666666</v>
      </c>
      <c r="J5">
        <f t="shared" si="4"/>
        <v>0.3</v>
      </c>
      <c r="L5">
        <f t="shared" si="5"/>
        <v>0.33333333333333331</v>
      </c>
    </row>
    <row r="6" spans="2:12">
      <c r="B6">
        <v>5</v>
      </c>
      <c r="C6">
        <f t="shared" si="0"/>
        <v>0.16666666666666666</v>
      </c>
      <c r="D6">
        <f t="shared" si="1"/>
        <v>0.19999999999999998</v>
      </c>
      <c r="F6">
        <f t="shared" si="2"/>
        <v>0.23333333333333331</v>
      </c>
      <c r="H6">
        <f t="shared" si="3"/>
        <v>0.26666666666666666</v>
      </c>
      <c r="J6">
        <f t="shared" si="4"/>
        <v>0.3</v>
      </c>
      <c r="L6">
        <f t="shared" si="5"/>
        <v>0.33333333333333331</v>
      </c>
    </row>
    <row r="7" spans="2:12">
      <c r="B7">
        <v>4</v>
      </c>
      <c r="C7">
        <f t="shared" si="0"/>
        <v>0.13333333333333333</v>
      </c>
      <c r="D7">
        <f t="shared" si="1"/>
        <v>0.16</v>
      </c>
      <c r="F7">
        <f t="shared" si="2"/>
        <v>0.18666666666666665</v>
      </c>
      <c r="H7">
        <f t="shared" si="3"/>
        <v>0.21333333333333335</v>
      </c>
      <c r="J7">
        <f t="shared" si="4"/>
        <v>0.24</v>
      </c>
      <c r="L7">
        <f t="shared" si="5"/>
        <v>0.26666666666666666</v>
      </c>
    </row>
    <row r="8" spans="2:12">
      <c r="B8">
        <v>3</v>
      </c>
      <c r="C8">
        <f t="shared" si="0"/>
        <v>0.1</v>
      </c>
      <c r="D8">
        <f t="shared" si="1"/>
        <v>0.12</v>
      </c>
      <c r="F8">
        <f t="shared" si="2"/>
        <v>0.13999999999999999</v>
      </c>
      <c r="H8">
        <f t="shared" si="3"/>
        <v>0.16000000000000003</v>
      </c>
      <c r="J8">
        <f t="shared" si="4"/>
        <v>0.18000000000000002</v>
      </c>
      <c r="L8">
        <f t="shared" si="5"/>
        <v>0.2</v>
      </c>
    </row>
    <row r="9" spans="2:12">
      <c r="B9">
        <v>2</v>
      </c>
      <c r="C9">
        <f t="shared" si="0"/>
        <v>6.6666666666666666E-2</v>
      </c>
      <c r="D9">
        <f t="shared" si="1"/>
        <v>0.08</v>
      </c>
      <c r="F9">
        <f t="shared" si="2"/>
        <v>9.3333333333333324E-2</v>
      </c>
      <c r="H9">
        <f t="shared" si="3"/>
        <v>0.10666666666666667</v>
      </c>
      <c r="J9">
        <f t="shared" si="4"/>
        <v>0.12</v>
      </c>
      <c r="L9">
        <f t="shared" si="5"/>
        <v>0.13333333333333333</v>
      </c>
    </row>
    <row r="10" spans="2:12">
      <c r="B10">
        <v>1</v>
      </c>
      <c r="C10">
        <f t="shared" si="0"/>
        <v>3.3333333333333333E-2</v>
      </c>
      <c r="D10">
        <f t="shared" si="1"/>
        <v>0.04</v>
      </c>
      <c r="F10">
        <f t="shared" si="2"/>
        <v>4.6666666666666662E-2</v>
      </c>
      <c r="H10">
        <f t="shared" si="3"/>
        <v>5.3333333333333337E-2</v>
      </c>
      <c r="J10">
        <f t="shared" si="4"/>
        <v>0.06</v>
      </c>
      <c r="L10">
        <f t="shared" si="5"/>
        <v>6.6666666666666666E-2</v>
      </c>
    </row>
    <row r="11" spans="2:12">
      <c r="B11">
        <f>SUM(B1:B10)</f>
        <v>30</v>
      </c>
      <c r="D11">
        <f>SUM(D1:D10)</f>
        <v>1.2000000000000002</v>
      </c>
      <c r="F11">
        <v>1.4</v>
      </c>
      <c r="H11">
        <f>SUM(H1:H10)</f>
        <v>1.5999999999999999</v>
      </c>
    </row>
    <row r="14" spans="2:12">
      <c r="C14">
        <v>3.3333333333333333E-2</v>
      </c>
      <c r="D14">
        <v>4.6666666666666662E-2</v>
      </c>
      <c r="E14">
        <v>5.3333333333333337E-2</v>
      </c>
      <c r="F14">
        <v>0.06</v>
      </c>
      <c r="G14">
        <v>6.6666666666666666E-2</v>
      </c>
      <c r="H14">
        <v>6.6666666666666666E-2</v>
      </c>
      <c r="I14">
        <v>0.06</v>
      </c>
      <c r="J14">
        <v>5.3333333333333337E-2</v>
      </c>
      <c r="K14">
        <v>4.6666666666666662E-2</v>
      </c>
      <c r="L14">
        <v>3.3333333333333333E-2</v>
      </c>
    </row>
    <row r="15" spans="2:12">
      <c r="C15">
        <v>6.6666666666666666E-2</v>
      </c>
      <c r="D15">
        <v>9.3333333333333324E-2</v>
      </c>
      <c r="E15">
        <v>0.10666666666666667</v>
      </c>
      <c r="F15">
        <v>0.12</v>
      </c>
      <c r="G15">
        <v>0.13333333333333333</v>
      </c>
      <c r="H15">
        <v>0.13333333333333333</v>
      </c>
      <c r="I15">
        <v>0.12</v>
      </c>
      <c r="J15">
        <v>0.10666666666666667</v>
      </c>
      <c r="K15">
        <v>9.3333333333333324E-2</v>
      </c>
      <c r="L15">
        <v>6.6666666666666666E-2</v>
      </c>
    </row>
    <row r="16" spans="2:12">
      <c r="C16">
        <v>0.1</v>
      </c>
      <c r="D16">
        <v>0.13999999999999999</v>
      </c>
      <c r="E16">
        <v>0.16000000000000003</v>
      </c>
      <c r="F16">
        <v>0.18000000000000002</v>
      </c>
      <c r="G16">
        <v>0.2</v>
      </c>
      <c r="H16">
        <v>0.2</v>
      </c>
      <c r="I16">
        <v>0.18000000000000002</v>
      </c>
      <c r="J16">
        <v>0.16000000000000003</v>
      </c>
      <c r="K16">
        <v>0.13999999999999999</v>
      </c>
      <c r="L16">
        <v>0.1</v>
      </c>
    </row>
    <row r="17" spans="1:13">
      <c r="C17">
        <v>0.13333333333333333</v>
      </c>
      <c r="D17">
        <v>0.18666666666666665</v>
      </c>
      <c r="E17">
        <v>0.21333333333333335</v>
      </c>
      <c r="F17">
        <v>0.24</v>
      </c>
      <c r="G17">
        <v>0.26666666666666666</v>
      </c>
      <c r="H17">
        <v>0.26666666666666666</v>
      </c>
      <c r="I17">
        <v>0.24</v>
      </c>
      <c r="J17">
        <v>0.21333333333333335</v>
      </c>
      <c r="K17">
        <v>0.18666666666666665</v>
      </c>
      <c r="L17">
        <v>0.13333333333333333</v>
      </c>
    </row>
    <row r="18" spans="1:13">
      <c r="C18">
        <v>0.16666666666666666</v>
      </c>
      <c r="D18">
        <v>0.23333333333333331</v>
      </c>
      <c r="E18">
        <v>0.26666666666666666</v>
      </c>
      <c r="F18">
        <v>0.3</v>
      </c>
      <c r="G18">
        <v>0.33333333333333331</v>
      </c>
      <c r="H18">
        <v>0.33333333333333331</v>
      </c>
      <c r="I18">
        <v>0.3</v>
      </c>
      <c r="J18">
        <v>0.26666666666666666</v>
      </c>
      <c r="K18">
        <v>0.23333333333333331</v>
      </c>
      <c r="L18">
        <v>0.16666666666666666</v>
      </c>
    </row>
    <row r="19" spans="1:13">
      <c r="C19">
        <v>0.16666666666666666</v>
      </c>
      <c r="D19">
        <v>0.23333333333333331</v>
      </c>
      <c r="E19">
        <v>0.26666666666666666</v>
      </c>
      <c r="F19">
        <v>0.3</v>
      </c>
      <c r="G19">
        <v>0.33333333333333331</v>
      </c>
      <c r="H19">
        <v>0.33333333333333331</v>
      </c>
      <c r="I19">
        <v>0.3</v>
      </c>
      <c r="J19">
        <v>0.26666666666666666</v>
      </c>
      <c r="K19">
        <v>0.23333333333333331</v>
      </c>
      <c r="L19">
        <v>0.16666666666666666</v>
      </c>
    </row>
    <row r="20" spans="1:13">
      <c r="C20">
        <v>0.13333333333333333</v>
      </c>
      <c r="D20">
        <v>0.18666666666666665</v>
      </c>
      <c r="E20">
        <v>0.21333333333333335</v>
      </c>
      <c r="F20">
        <v>0.24</v>
      </c>
      <c r="G20">
        <v>0.26666666666666666</v>
      </c>
      <c r="H20">
        <v>0.26666666666666666</v>
      </c>
      <c r="I20">
        <v>0.24</v>
      </c>
      <c r="J20">
        <v>0.21333333333333335</v>
      </c>
      <c r="K20">
        <v>0.18666666666666665</v>
      </c>
      <c r="L20">
        <v>0.13333333333333333</v>
      </c>
    </row>
    <row r="21" spans="1:13">
      <c r="C21">
        <v>0.1</v>
      </c>
      <c r="D21">
        <v>0.13999999999999999</v>
      </c>
      <c r="E21">
        <v>0.16000000000000003</v>
      </c>
      <c r="F21">
        <v>0.18000000000000002</v>
      </c>
      <c r="G21">
        <v>0.2</v>
      </c>
      <c r="H21">
        <v>0.2</v>
      </c>
      <c r="I21">
        <v>0.18000000000000002</v>
      </c>
      <c r="J21">
        <v>0.16000000000000003</v>
      </c>
      <c r="K21">
        <v>0.13999999999999999</v>
      </c>
      <c r="L21">
        <v>0.1</v>
      </c>
    </row>
    <row r="22" spans="1:13">
      <c r="C22">
        <v>6.6666666666666666E-2</v>
      </c>
      <c r="D22">
        <v>9.3333333333333324E-2</v>
      </c>
      <c r="E22">
        <v>0.10666666666666667</v>
      </c>
      <c r="F22">
        <v>0.12</v>
      </c>
      <c r="G22">
        <v>0.13333333333333333</v>
      </c>
      <c r="H22">
        <v>0.13333333333333333</v>
      </c>
      <c r="I22">
        <v>0.12</v>
      </c>
      <c r="J22">
        <v>0.10666666666666667</v>
      </c>
      <c r="K22">
        <v>9.3333333333333324E-2</v>
      </c>
      <c r="L22">
        <v>6.6666666666666666E-2</v>
      </c>
    </row>
    <row r="23" spans="1:13">
      <c r="C23">
        <v>3.3333333333333333E-2</v>
      </c>
      <c r="D23">
        <v>4.6666666666666662E-2</v>
      </c>
      <c r="E23">
        <v>5.3333333333333337E-2</v>
      </c>
      <c r="F23">
        <v>0.06</v>
      </c>
      <c r="G23">
        <v>6.6666666666666666E-2</v>
      </c>
      <c r="H23">
        <v>6.6666666666666666E-2</v>
      </c>
      <c r="I23">
        <v>0.06</v>
      </c>
      <c r="J23">
        <v>5.3333333333333337E-2</v>
      </c>
      <c r="K23">
        <v>4.6666666666666662E-2</v>
      </c>
      <c r="L23">
        <v>3.3333333333333333E-2</v>
      </c>
    </row>
    <row r="24" spans="1:13">
      <c r="M24">
        <f>SUM(C14:L23)</f>
        <v>15.600000000000003</v>
      </c>
    </row>
    <row r="25" spans="1:13">
      <c r="B25" s="1" t="s">
        <v>16</v>
      </c>
    </row>
    <row r="26" spans="1:13" ht="15.75" thickBot="1">
      <c r="A26" s="1" t="s">
        <v>15</v>
      </c>
      <c r="B26" s="1"/>
      <c r="C26" s="1">
        <v>1</v>
      </c>
      <c r="D26" s="1">
        <v>2</v>
      </c>
      <c r="E26" s="1">
        <v>3</v>
      </c>
      <c r="F26" s="1">
        <v>4</v>
      </c>
      <c r="G26" s="1">
        <v>5</v>
      </c>
      <c r="H26" s="1">
        <v>6</v>
      </c>
      <c r="I26" s="1">
        <v>7</v>
      </c>
      <c r="J26" s="1">
        <v>8</v>
      </c>
      <c r="K26" s="1">
        <v>9</v>
      </c>
      <c r="L26" s="1">
        <v>10</v>
      </c>
    </row>
    <row r="27" spans="1:13">
      <c r="B27" s="1">
        <v>1</v>
      </c>
      <c r="C27" s="2">
        <f>C14/$M$24</f>
        <v>2.1367521367521361E-3</v>
      </c>
      <c r="D27" s="3">
        <f t="shared" ref="D27:L27" si="6">D14/$M$24</f>
        <v>2.9914529914529904E-3</v>
      </c>
      <c r="E27" s="3">
        <f t="shared" si="6"/>
        <v>3.4188034188034184E-3</v>
      </c>
      <c r="F27" s="3">
        <f t="shared" si="6"/>
        <v>3.8461538461538451E-3</v>
      </c>
      <c r="G27" s="3">
        <f t="shared" si="6"/>
        <v>4.2735042735042722E-3</v>
      </c>
      <c r="H27" s="3">
        <f t="shared" si="6"/>
        <v>4.2735042735042722E-3</v>
      </c>
      <c r="I27" s="3">
        <f t="shared" si="6"/>
        <v>3.8461538461538451E-3</v>
      </c>
      <c r="J27" s="3">
        <f t="shared" si="6"/>
        <v>3.4188034188034184E-3</v>
      </c>
      <c r="K27" s="3">
        <f t="shared" si="6"/>
        <v>2.9914529914529904E-3</v>
      </c>
      <c r="L27" s="4">
        <f t="shared" si="6"/>
        <v>2.1367521367521361E-3</v>
      </c>
    </row>
    <row r="28" spans="1:13">
      <c r="B28" s="1">
        <v>2</v>
      </c>
      <c r="C28" s="5">
        <f t="shared" ref="C28:L36" si="7">C15/$M$24</f>
        <v>4.2735042735042722E-3</v>
      </c>
      <c r="D28" s="6">
        <f t="shared" si="7"/>
        <v>5.9829059829059807E-3</v>
      </c>
      <c r="E28" s="6">
        <f t="shared" si="7"/>
        <v>6.8376068376068367E-3</v>
      </c>
      <c r="F28" s="6">
        <f t="shared" si="7"/>
        <v>7.6923076923076901E-3</v>
      </c>
      <c r="G28" s="6">
        <f t="shared" si="7"/>
        <v>8.5470085470085444E-3</v>
      </c>
      <c r="H28" s="6">
        <f t="shared" si="7"/>
        <v>8.5470085470085444E-3</v>
      </c>
      <c r="I28" s="6">
        <f t="shared" si="7"/>
        <v>7.6923076923076901E-3</v>
      </c>
      <c r="J28" s="6">
        <f t="shared" si="7"/>
        <v>6.8376068376068367E-3</v>
      </c>
      <c r="K28" s="6">
        <f t="shared" si="7"/>
        <v>5.9829059829059807E-3</v>
      </c>
      <c r="L28" s="7">
        <f t="shared" si="7"/>
        <v>4.2735042735042722E-3</v>
      </c>
    </row>
    <row r="29" spans="1:13">
      <c r="B29" s="1">
        <v>3</v>
      </c>
      <c r="C29" s="5">
        <f t="shared" si="7"/>
        <v>6.4102564102564092E-3</v>
      </c>
      <c r="D29" s="6">
        <f t="shared" si="7"/>
        <v>8.974358974358972E-3</v>
      </c>
      <c r="E29" s="6">
        <f t="shared" si="7"/>
        <v>1.0256410256410256E-2</v>
      </c>
      <c r="F29" s="6">
        <f t="shared" si="7"/>
        <v>1.1538461538461537E-2</v>
      </c>
      <c r="G29" s="6">
        <f t="shared" si="7"/>
        <v>1.2820512820512818E-2</v>
      </c>
      <c r="H29" s="6">
        <f t="shared" si="7"/>
        <v>1.2820512820512818E-2</v>
      </c>
      <c r="I29" s="6">
        <f t="shared" si="7"/>
        <v>1.1538461538461537E-2</v>
      </c>
      <c r="J29" s="6">
        <f t="shared" si="7"/>
        <v>1.0256410256410256E-2</v>
      </c>
      <c r="K29" s="6">
        <f t="shared" si="7"/>
        <v>8.974358974358972E-3</v>
      </c>
      <c r="L29" s="7">
        <f t="shared" si="7"/>
        <v>6.4102564102564092E-3</v>
      </c>
    </row>
    <row r="30" spans="1:13">
      <c r="B30" s="1">
        <v>4</v>
      </c>
      <c r="C30" s="5">
        <f t="shared" si="7"/>
        <v>8.5470085470085444E-3</v>
      </c>
      <c r="D30" s="6">
        <f t="shared" si="7"/>
        <v>1.1965811965811961E-2</v>
      </c>
      <c r="E30" s="6">
        <f t="shared" si="7"/>
        <v>1.3675213675213673E-2</v>
      </c>
      <c r="F30" s="6">
        <f t="shared" si="7"/>
        <v>1.538461538461538E-2</v>
      </c>
      <c r="G30" s="6">
        <f t="shared" si="7"/>
        <v>1.7094017094017089E-2</v>
      </c>
      <c r="H30" s="6">
        <f t="shared" si="7"/>
        <v>1.7094017094017089E-2</v>
      </c>
      <c r="I30" s="6">
        <f t="shared" si="7"/>
        <v>1.538461538461538E-2</v>
      </c>
      <c r="J30" s="6">
        <f t="shared" si="7"/>
        <v>1.3675213675213673E-2</v>
      </c>
      <c r="K30" s="6">
        <f t="shared" si="7"/>
        <v>1.1965811965811961E-2</v>
      </c>
      <c r="L30" s="7">
        <f t="shared" si="7"/>
        <v>8.5470085470085444E-3</v>
      </c>
    </row>
    <row r="31" spans="1:13">
      <c r="B31" s="1">
        <v>5</v>
      </c>
      <c r="C31" s="5">
        <f t="shared" si="7"/>
        <v>1.068376068376068E-2</v>
      </c>
      <c r="D31" s="6">
        <f t="shared" si="7"/>
        <v>1.4957264957264953E-2</v>
      </c>
      <c r="E31" s="6">
        <f t="shared" si="7"/>
        <v>1.7094017094017089E-2</v>
      </c>
      <c r="F31" s="6">
        <f t="shared" si="7"/>
        <v>1.9230769230769225E-2</v>
      </c>
      <c r="G31" s="6">
        <f t="shared" si="7"/>
        <v>2.1367521367521361E-2</v>
      </c>
      <c r="H31" s="6">
        <f t="shared" si="7"/>
        <v>2.1367521367521361E-2</v>
      </c>
      <c r="I31" s="6">
        <f t="shared" si="7"/>
        <v>1.9230769230769225E-2</v>
      </c>
      <c r="J31" s="6">
        <f t="shared" si="7"/>
        <v>1.7094017094017089E-2</v>
      </c>
      <c r="K31" s="6">
        <f t="shared" si="7"/>
        <v>1.4957264957264953E-2</v>
      </c>
      <c r="L31" s="7">
        <f t="shared" si="7"/>
        <v>1.068376068376068E-2</v>
      </c>
    </row>
    <row r="32" spans="1:13">
      <c r="B32" s="1">
        <v>6</v>
      </c>
      <c r="C32" s="5">
        <f t="shared" si="7"/>
        <v>1.068376068376068E-2</v>
      </c>
      <c r="D32" s="6">
        <f t="shared" si="7"/>
        <v>1.4957264957264953E-2</v>
      </c>
      <c r="E32" s="6">
        <f t="shared" si="7"/>
        <v>1.7094017094017089E-2</v>
      </c>
      <c r="F32" s="6">
        <f t="shared" si="7"/>
        <v>1.9230769230769225E-2</v>
      </c>
      <c r="G32" s="6">
        <f t="shared" si="7"/>
        <v>2.1367521367521361E-2</v>
      </c>
      <c r="H32" s="6">
        <f t="shared" si="7"/>
        <v>2.1367521367521361E-2</v>
      </c>
      <c r="I32" s="6">
        <f t="shared" si="7"/>
        <v>1.9230769230769225E-2</v>
      </c>
      <c r="J32" s="6">
        <f t="shared" si="7"/>
        <v>1.7094017094017089E-2</v>
      </c>
      <c r="K32" s="6">
        <f t="shared" si="7"/>
        <v>1.4957264957264953E-2</v>
      </c>
      <c r="L32" s="7">
        <f t="shared" si="7"/>
        <v>1.068376068376068E-2</v>
      </c>
    </row>
    <row r="33" spans="2:13">
      <c r="B33" s="1">
        <v>7</v>
      </c>
      <c r="C33" s="5">
        <f t="shared" si="7"/>
        <v>8.5470085470085444E-3</v>
      </c>
      <c r="D33" s="6">
        <f t="shared" si="7"/>
        <v>1.1965811965811961E-2</v>
      </c>
      <c r="E33" s="6">
        <f t="shared" si="7"/>
        <v>1.3675213675213673E-2</v>
      </c>
      <c r="F33" s="6">
        <f t="shared" si="7"/>
        <v>1.538461538461538E-2</v>
      </c>
      <c r="G33" s="6">
        <f t="shared" si="7"/>
        <v>1.7094017094017089E-2</v>
      </c>
      <c r="H33" s="6">
        <f t="shared" si="7"/>
        <v>1.7094017094017089E-2</v>
      </c>
      <c r="I33" s="6">
        <f t="shared" si="7"/>
        <v>1.538461538461538E-2</v>
      </c>
      <c r="J33" s="6">
        <f t="shared" si="7"/>
        <v>1.3675213675213673E-2</v>
      </c>
      <c r="K33" s="6">
        <f t="shared" si="7"/>
        <v>1.1965811965811961E-2</v>
      </c>
      <c r="L33" s="7">
        <f t="shared" si="7"/>
        <v>8.5470085470085444E-3</v>
      </c>
    </row>
    <row r="34" spans="2:13">
      <c r="B34" s="1">
        <v>8</v>
      </c>
      <c r="C34" s="5">
        <f t="shared" si="7"/>
        <v>6.4102564102564092E-3</v>
      </c>
      <c r="D34" s="6">
        <f t="shared" si="7"/>
        <v>8.974358974358972E-3</v>
      </c>
      <c r="E34" s="6">
        <f t="shared" si="7"/>
        <v>1.0256410256410256E-2</v>
      </c>
      <c r="F34" s="6">
        <f t="shared" si="7"/>
        <v>1.1538461538461537E-2</v>
      </c>
      <c r="G34" s="6">
        <f t="shared" si="7"/>
        <v>1.2820512820512818E-2</v>
      </c>
      <c r="H34" s="6">
        <f t="shared" si="7"/>
        <v>1.2820512820512818E-2</v>
      </c>
      <c r="I34" s="6">
        <f t="shared" si="7"/>
        <v>1.1538461538461537E-2</v>
      </c>
      <c r="J34" s="6">
        <f t="shared" si="7"/>
        <v>1.0256410256410256E-2</v>
      </c>
      <c r="K34" s="6">
        <f t="shared" si="7"/>
        <v>8.974358974358972E-3</v>
      </c>
      <c r="L34" s="7">
        <f t="shared" si="7"/>
        <v>6.4102564102564092E-3</v>
      </c>
    </row>
    <row r="35" spans="2:13">
      <c r="B35" s="1">
        <v>9</v>
      </c>
      <c r="C35" s="5">
        <f t="shared" si="7"/>
        <v>4.2735042735042722E-3</v>
      </c>
      <c r="D35" s="6">
        <f t="shared" si="7"/>
        <v>5.9829059829059807E-3</v>
      </c>
      <c r="E35" s="6">
        <f t="shared" si="7"/>
        <v>6.8376068376068367E-3</v>
      </c>
      <c r="F35" s="6">
        <f t="shared" si="7"/>
        <v>7.6923076923076901E-3</v>
      </c>
      <c r="G35" s="6">
        <f t="shared" si="7"/>
        <v>8.5470085470085444E-3</v>
      </c>
      <c r="H35" s="6">
        <f t="shared" si="7"/>
        <v>8.5470085470085444E-3</v>
      </c>
      <c r="I35" s="6">
        <f t="shared" si="7"/>
        <v>7.6923076923076901E-3</v>
      </c>
      <c r="J35" s="6">
        <f t="shared" si="7"/>
        <v>6.8376068376068367E-3</v>
      </c>
      <c r="K35" s="6">
        <f t="shared" si="7"/>
        <v>5.9829059829059807E-3</v>
      </c>
      <c r="L35" s="7">
        <f t="shared" si="7"/>
        <v>4.2735042735042722E-3</v>
      </c>
    </row>
    <row r="36" spans="2:13" ht="15.75" thickBot="1">
      <c r="B36" s="1">
        <v>10</v>
      </c>
      <c r="C36" s="8">
        <f t="shared" si="7"/>
        <v>2.1367521367521361E-3</v>
      </c>
      <c r="D36" s="9">
        <f t="shared" si="7"/>
        <v>2.9914529914529904E-3</v>
      </c>
      <c r="E36" s="9">
        <f t="shared" si="7"/>
        <v>3.4188034188034184E-3</v>
      </c>
      <c r="F36" s="9">
        <f t="shared" si="7"/>
        <v>3.8461538461538451E-3</v>
      </c>
      <c r="G36" s="9">
        <f t="shared" si="7"/>
        <v>4.2735042735042722E-3</v>
      </c>
      <c r="H36" s="9">
        <f t="shared" ref="H36" si="8">H23/$M$24</f>
        <v>4.2735042735042722E-3</v>
      </c>
      <c r="I36" s="9">
        <f t="shared" si="7"/>
        <v>3.8461538461538451E-3</v>
      </c>
      <c r="J36" s="9">
        <f t="shared" si="7"/>
        <v>3.4188034188034184E-3</v>
      </c>
      <c r="K36" s="9">
        <f t="shared" si="7"/>
        <v>2.9914529914529904E-3</v>
      </c>
      <c r="L36" s="10">
        <f t="shared" si="7"/>
        <v>2.1367521367521361E-3</v>
      </c>
    </row>
    <row r="37" spans="2:13">
      <c r="M37" s="1">
        <f>SUM(C27:L36)</f>
        <v>0.99999999999999867</v>
      </c>
    </row>
    <row r="39" spans="2:13">
      <c r="B39" s="6"/>
      <c r="C39" s="6"/>
      <c r="D39" s="6"/>
      <c r="E39" s="6"/>
      <c r="F39" s="6"/>
      <c r="G39" s="6"/>
    </row>
    <row r="40" spans="2:13">
      <c r="B40" s="6"/>
      <c r="C40" s="6">
        <f t="shared" ref="C40:G40" si="9">C32/$M$24</f>
        <v>6.8485645408722297E-4</v>
      </c>
      <c r="D40" s="6">
        <f t="shared" si="9"/>
        <v>9.5879903572211221E-4</v>
      </c>
      <c r="E40" s="6">
        <f t="shared" si="9"/>
        <v>1.0957703265395567E-3</v>
      </c>
      <c r="F40" s="6">
        <f t="shared" si="9"/>
        <v>1.2327416173570013E-3</v>
      </c>
      <c r="G40" s="6">
        <f t="shared" si="9"/>
        <v>1.3697129081744459E-3</v>
      </c>
      <c r="H40" s="12">
        <f>G40*1.05</f>
        <v>1.4381985535831684E-3</v>
      </c>
      <c r="I40" s="12">
        <f>H40*1.05</f>
        <v>1.5101084812623269E-3</v>
      </c>
      <c r="J40" s="12">
        <f>I40*1.05</f>
        <v>1.5856139053254433E-3</v>
      </c>
      <c r="K40" s="12">
        <f>J40*1.05</f>
        <v>1.6648946005917156E-3</v>
      </c>
      <c r="L40" s="12">
        <f>K40*1.05</f>
        <v>1.7481393306213015E-3</v>
      </c>
    </row>
    <row r="41" spans="2:13">
      <c r="B41" s="6"/>
      <c r="C41" s="6">
        <f t="shared" ref="C41:G41" si="10">C33/$M$24</f>
        <v>5.4788516326977836E-4</v>
      </c>
      <c r="D41" s="6">
        <f t="shared" si="10"/>
        <v>7.6703922857768972E-4</v>
      </c>
      <c r="E41" s="6">
        <f t="shared" si="10"/>
        <v>8.7661626123164557E-4</v>
      </c>
      <c r="F41" s="6">
        <f t="shared" si="10"/>
        <v>9.8619329388560119E-4</v>
      </c>
      <c r="G41" s="6">
        <f t="shared" si="10"/>
        <v>1.0957703265395567E-3</v>
      </c>
      <c r="H41" s="12">
        <f t="shared" ref="H41:L44" si="11">G41*1.05</f>
        <v>1.1505588428665347E-3</v>
      </c>
      <c r="I41" s="12">
        <f t="shared" si="11"/>
        <v>1.2080867850098615E-3</v>
      </c>
      <c r="J41" s="12">
        <f t="shared" si="11"/>
        <v>1.2684911242603547E-3</v>
      </c>
      <c r="K41" s="12">
        <f t="shared" si="11"/>
        <v>1.3319156804733725E-3</v>
      </c>
      <c r="L41" s="12">
        <f t="shared" si="11"/>
        <v>1.3985114644970412E-3</v>
      </c>
    </row>
    <row r="42" spans="2:13">
      <c r="B42" s="6"/>
      <c r="C42" s="6">
        <f t="shared" ref="C42:G42" si="12">C34/$M$24</f>
        <v>4.1091387245233385E-4</v>
      </c>
      <c r="D42" s="6">
        <f t="shared" si="12"/>
        <v>5.7527942143326734E-4</v>
      </c>
      <c r="E42" s="6">
        <f t="shared" si="12"/>
        <v>6.574621959237342E-4</v>
      </c>
      <c r="F42" s="6">
        <f t="shared" si="12"/>
        <v>7.3964497041420095E-4</v>
      </c>
      <c r="G42" s="6">
        <f t="shared" si="12"/>
        <v>8.218277449046677E-4</v>
      </c>
      <c r="H42" s="12">
        <f t="shared" si="11"/>
        <v>8.6291913214990113E-4</v>
      </c>
      <c r="I42" s="12">
        <f t="shared" si="11"/>
        <v>9.0606508875739624E-4</v>
      </c>
      <c r="J42" s="12">
        <f t="shared" si="11"/>
        <v>9.5136834319526611E-4</v>
      </c>
      <c r="K42" s="12">
        <f t="shared" si="11"/>
        <v>9.9893676035502955E-4</v>
      </c>
      <c r="L42" s="12">
        <f t="shared" si="11"/>
        <v>1.048883598372781E-3</v>
      </c>
    </row>
    <row r="43" spans="2:13">
      <c r="B43" s="6"/>
      <c r="C43" s="6">
        <f t="shared" ref="C43:G43" si="13">C35/$M$24</f>
        <v>2.7394258163488918E-4</v>
      </c>
      <c r="D43" s="6">
        <f t="shared" si="13"/>
        <v>3.8351961428884486E-4</v>
      </c>
      <c r="E43" s="6">
        <f t="shared" si="13"/>
        <v>4.3830813061582278E-4</v>
      </c>
      <c r="F43" s="6">
        <f t="shared" si="13"/>
        <v>4.930966469428006E-4</v>
      </c>
      <c r="G43" s="6">
        <f t="shared" si="13"/>
        <v>5.4788516326977836E-4</v>
      </c>
      <c r="H43" s="12">
        <f t="shared" si="11"/>
        <v>5.7527942143326734E-4</v>
      </c>
      <c r="I43" s="12">
        <f t="shared" si="11"/>
        <v>6.0404339250493076E-4</v>
      </c>
      <c r="J43" s="12">
        <f t="shared" si="11"/>
        <v>6.3424556213017734E-4</v>
      </c>
      <c r="K43" s="12">
        <f t="shared" si="11"/>
        <v>6.6595784023668623E-4</v>
      </c>
      <c r="L43" s="12">
        <f t="shared" si="11"/>
        <v>6.9925573224852058E-4</v>
      </c>
    </row>
    <row r="44" spans="2:13">
      <c r="B44" s="6"/>
      <c r="C44" s="6">
        <f t="shared" ref="C44:G44" si="14">C36/$M$24</f>
        <v>1.3697129081744459E-4</v>
      </c>
      <c r="D44" s="6">
        <f t="shared" si="14"/>
        <v>1.9175980714442243E-4</v>
      </c>
      <c r="E44" s="6">
        <f t="shared" si="14"/>
        <v>2.1915406530791139E-4</v>
      </c>
      <c r="F44" s="6">
        <f t="shared" si="14"/>
        <v>2.465483234714003E-4</v>
      </c>
      <c r="G44" s="6">
        <f t="shared" si="14"/>
        <v>2.7394258163488918E-4</v>
      </c>
      <c r="H44" s="12">
        <f t="shared" si="11"/>
        <v>2.8763971071663367E-4</v>
      </c>
      <c r="I44" s="12">
        <f t="shared" si="11"/>
        <v>3.0202169625246538E-4</v>
      </c>
      <c r="J44" s="12">
        <f t="shared" si="11"/>
        <v>3.1712278106508867E-4</v>
      </c>
      <c r="K44" s="12">
        <f t="shared" si="11"/>
        <v>3.3297892011834311E-4</v>
      </c>
      <c r="L44" s="12">
        <f t="shared" si="11"/>
        <v>3.4962786612426029E-4</v>
      </c>
    </row>
    <row r="45" spans="2:13">
      <c r="B45" s="6"/>
      <c r="C45" s="12">
        <f>C44*0.7</f>
        <v>9.5879903572211202E-5</v>
      </c>
      <c r="D45" s="12">
        <f t="shared" ref="D45:L49" si="15">D44*0.7</f>
        <v>1.3423186500109569E-4</v>
      </c>
      <c r="E45" s="12">
        <f t="shared" si="15"/>
        <v>1.5340784571553795E-4</v>
      </c>
      <c r="F45" s="12">
        <f t="shared" si="15"/>
        <v>1.7258382642998019E-4</v>
      </c>
      <c r="G45" s="12">
        <f t="shared" si="15"/>
        <v>1.917598071444224E-4</v>
      </c>
      <c r="H45" s="12">
        <f t="shared" si="15"/>
        <v>2.0134779750164355E-4</v>
      </c>
      <c r="I45" s="12">
        <f t="shared" si="15"/>
        <v>2.1141518737672574E-4</v>
      </c>
      <c r="J45" s="12">
        <f t="shared" si="15"/>
        <v>2.2198594674556206E-4</v>
      </c>
      <c r="K45" s="12">
        <f t="shared" si="15"/>
        <v>2.3308524408284016E-4</v>
      </c>
      <c r="L45" s="12">
        <f t="shared" si="15"/>
        <v>2.4473950628698218E-4</v>
      </c>
    </row>
    <row r="46" spans="2:13">
      <c r="B46" s="6"/>
      <c r="C46" s="12">
        <f>C45*0.7</f>
        <v>6.7115932500547832E-5</v>
      </c>
      <c r="D46" s="12">
        <f t="shared" si="15"/>
        <v>9.3962305500766983E-5</v>
      </c>
      <c r="E46" s="12">
        <f t="shared" si="15"/>
        <v>1.0738549200087657E-4</v>
      </c>
      <c r="F46" s="12">
        <f t="shared" si="15"/>
        <v>1.2080867850098612E-4</v>
      </c>
      <c r="G46" s="12">
        <f t="shared" si="15"/>
        <v>1.3423186500109566E-4</v>
      </c>
      <c r="H46" s="12">
        <f t="shared" si="15"/>
        <v>1.4094345825115047E-4</v>
      </c>
      <c r="I46" s="12">
        <f t="shared" si="15"/>
        <v>1.4799063116370802E-4</v>
      </c>
      <c r="J46" s="12">
        <f t="shared" si="15"/>
        <v>1.5539016272189343E-4</v>
      </c>
      <c r="K46" s="12">
        <f t="shared" si="15"/>
        <v>1.631596708579881E-4</v>
      </c>
      <c r="L46" s="12">
        <f t="shared" si="15"/>
        <v>1.7131765440088752E-4</v>
      </c>
    </row>
    <row r="47" spans="2:13">
      <c r="C47" s="12">
        <f>C46*0.7</f>
        <v>4.6981152750383478E-5</v>
      </c>
      <c r="D47" s="12">
        <f t="shared" si="15"/>
        <v>6.5773613850536884E-5</v>
      </c>
      <c r="E47" s="12">
        <f t="shared" si="15"/>
        <v>7.5169844400613597E-5</v>
      </c>
      <c r="F47" s="12">
        <f t="shared" si="15"/>
        <v>8.4566074950690284E-5</v>
      </c>
      <c r="G47" s="12">
        <f t="shared" si="15"/>
        <v>9.3962305500766956E-5</v>
      </c>
      <c r="H47" s="12">
        <f t="shared" si="15"/>
        <v>9.8660420775805319E-5</v>
      </c>
      <c r="I47" s="12">
        <f t="shared" si="15"/>
        <v>1.0359344181459561E-4</v>
      </c>
      <c r="J47" s="12">
        <f t="shared" si="15"/>
        <v>1.0877311390532539E-4</v>
      </c>
      <c r="K47" s="12">
        <f t="shared" si="15"/>
        <v>1.1421176960059166E-4</v>
      </c>
      <c r="L47" s="12">
        <f t="shared" si="15"/>
        <v>1.1992235808062126E-4</v>
      </c>
    </row>
    <row r="48" spans="2:13">
      <c r="C48" s="12">
        <f>C47*0.7</f>
        <v>3.2886806925268435E-5</v>
      </c>
      <c r="D48" s="12">
        <f t="shared" si="15"/>
        <v>4.6041529695375814E-5</v>
      </c>
      <c r="E48" s="12">
        <f t="shared" si="15"/>
        <v>5.2618891080429513E-5</v>
      </c>
      <c r="F48" s="12">
        <f t="shared" si="15"/>
        <v>5.9196252465483192E-5</v>
      </c>
      <c r="G48" s="12">
        <f t="shared" si="15"/>
        <v>6.5773613850536871E-5</v>
      </c>
      <c r="H48" s="12">
        <f t="shared" si="15"/>
        <v>6.9062294543063724E-5</v>
      </c>
      <c r="I48" s="12">
        <f t="shared" si="15"/>
        <v>7.2515409270216925E-5</v>
      </c>
      <c r="J48" s="12">
        <f t="shared" si="15"/>
        <v>7.6141179733727767E-5</v>
      </c>
      <c r="K48" s="12">
        <f t="shared" si="15"/>
        <v>7.9948238720414165E-5</v>
      </c>
      <c r="L48" s="12">
        <f t="shared" si="15"/>
        <v>8.3945650656434882E-5</v>
      </c>
    </row>
    <row r="49" spans="3:13">
      <c r="C49" s="12">
        <f>C48*0.7</f>
        <v>2.3020764847687903E-5</v>
      </c>
      <c r="D49" s="12">
        <f t="shared" si="15"/>
        <v>3.2229070786763067E-5</v>
      </c>
      <c r="E49" s="12">
        <f t="shared" si="15"/>
        <v>3.6833223756300656E-5</v>
      </c>
      <c r="F49" s="12">
        <f t="shared" si="15"/>
        <v>4.1437376725838231E-5</v>
      </c>
      <c r="G49" s="12">
        <f t="shared" si="15"/>
        <v>4.6041529695375807E-5</v>
      </c>
      <c r="H49" s="12">
        <f t="shared" si="15"/>
        <v>4.8343606180144601E-5</v>
      </c>
      <c r="I49" s="12">
        <f t="shared" si="15"/>
        <v>5.0760786489151842E-5</v>
      </c>
      <c r="J49" s="12">
        <f t="shared" si="15"/>
        <v>5.3298825813609434E-5</v>
      </c>
      <c r="K49" s="12">
        <f t="shared" si="15"/>
        <v>5.5963767104289913E-5</v>
      </c>
      <c r="L49" s="12">
        <f t="shared" si="15"/>
        <v>5.8761955459504411E-5</v>
      </c>
    </row>
    <row r="50" spans="3:13">
      <c r="M50">
        <f>SUM(C40:L49)</f>
        <v>4.5025683289979336E-2</v>
      </c>
    </row>
    <row r="51" spans="3:13" ht="15.75" thickBot="1"/>
    <row r="52" spans="3:13">
      <c r="C52" s="2">
        <f t="shared" ref="C52:C61" si="16">C40/$M$50</f>
        <v>1.5210351160615053E-2</v>
      </c>
      <c r="D52" s="3">
        <f t="shared" ref="D52:L52" si="17">D40/$M$50</f>
        <v>2.1294491624861075E-2</v>
      </c>
      <c r="E52" s="3">
        <f t="shared" si="17"/>
        <v>2.4336561856984084E-2</v>
      </c>
      <c r="F52" s="3">
        <f t="shared" si="17"/>
        <v>2.7378632089107093E-2</v>
      </c>
      <c r="G52" s="3">
        <f t="shared" si="17"/>
        <v>3.0420702321230106E-2</v>
      </c>
      <c r="H52" s="3">
        <f t="shared" si="17"/>
        <v>3.194173743729161E-2</v>
      </c>
      <c r="I52" s="3">
        <f t="shared" si="17"/>
        <v>3.3538824309156196E-2</v>
      </c>
      <c r="J52" s="3">
        <f t="shared" si="17"/>
        <v>3.5215765524614008E-2</v>
      </c>
      <c r="K52" s="3">
        <f t="shared" si="17"/>
        <v>3.6976553800844712E-2</v>
      </c>
      <c r="L52" s="4">
        <f t="shared" si="17"/>
        <v>3.8825381490886948E-2</v>
      </c>
    </row>
    <row r="53" spans="3:13">
      <c r="C53" s="5">
        <f t="shared" si="16"/>
        <v>1.2168280928492042E-2</v>
      </c>
      <c r="D53" s="6">
        <f t="shared" ref="D53:L53" si="18">D41/$M$50</f>
        <v>1.7035593299888858E-2</v>
      </c>
      <c r="E53" s="6">
        <f t="shared" si="18"/>
        <v>1.9469249485587269E-2</v>
      </c>
      <c r="F53" s="6">
        <f t="shared" si="18"/>
        <v>2.1902905671285677E-2</v>
      </c>
      <c r="G53" s="6">
        <f t="shared" si="18"/>
        <v>2.4336561856984084E-2</v>
      </c>
      <c r="H53" s="6">
        <f t="shared" si="18"/>
        <v>2.5553389949833291E-2</v>
      </c>
      <c r="I53" s="6">
        <f t="shared" si="18"/>
        <v>2.6831059447324956E-2</v>
      </c>
      <c r="J53" s="6">
        <f t="shared" si="18"/>
        <v>2.8172612419691205E-2</v>
      </c>
      <c r="K53" s="6">
        <f t="shared" si="18"/>
        <v>2.9581243040675768E-2</v>
      </c>
      <c r="L53" s="7">
        <f t="shared" si="18"/>
        <v>3.106030519270956E-2</v>
      </c>
    </row>
    <row r="54" spans="3:13">
      <c r="C54" s="5">
        <f t="shared" si="16"/>
        <v>9.1262106963690328E-3</v>
      </c>
      <c r="D54" s="6">
        <f t="shared" ref="D54:L54" si="19">D42/$M$50</f>
        <v>1.2776694974916646E-2</v>
      </c>
      <c r="E54" s="6">
        <f t="shared" si="19"/>
        <v>1.4601937114190455E-2</v>
      </c>
      <c r="F54" s="6">
        <f t="shared" si="19"/>
        <v>1.642717925346426E-2</v>
      </c>
      <c r="G54" s="6">
        <f t="shared" si="19"/>
        <v>1.8252421392738066E-2</v>
      </c>
      <c r="H54" s="6">
        <f t="shared" si="19"/>
        <v>1.9165042462374972E-2</v>
      </c>
      <c r="I54" s="6">
        <f t="shared" si="19"/>
        <v>2.0123294585493719E-2</v>
      </c>
      <c r="J54" s="6">
        <f t="shared" si="19"/>
        <v>2.1129459314768409E-2</v>
      </c>
      <c r="K54" s="6">
        <f t="shared" si="19"/>
        <v>2.2185932280506832E-2</v>
      </c>
      <c r="L54" s="7">
        <f t="shared" si="19"/>
        <v>2.3295228894532172E-2</v>
      </c>
    </row>
    <row r="55" spans="3:13">
      <c r="C55" s="5">
        <f t="shared" si="16"/>
        <v>6.084140464246021E-3</v>
      </c>
      <c r="D55" s="6">
        <f t="shared" ref="D55:L55" si="20">D43/$M$50</f>
        <v>8.5177966499444292E-3</v>
      </c>
      <c r="E55" s="6">
        <f t="shared" si="20"/>
        <v>9.7346247427936346E-3</v>
      </c>
      <c r="F55" s="6">
        <f t="shared" si="20"/>
        <v>1.0951452835642838E-2</v>
      </c>
      <c r="G55" s="6">
        <f t="shared" si="20"/>
        <v>1.2168280928492042E-2</v>
      </c>
      <c r="H55" s="6">
        <f t="shared" si="20"/>
        <v>1.2776694974916646E-2</v>
      </c>
      <c r="I55" s="6">
        <f t="shared" si="20"/>
        <v>1.3415529723662478E-2</v>
      </c>
      <c r="J55" s="6">
        <f t="shared" si="20"/>
        <v>1.4086306209845603E-2</v>
      </c>
      <c r="K55" s="6">
        <f t="shared" si="20"/>
        <v>1.4790621520337884E-2</v>
      </c>
      <c r="L55" s="7">
        <f t="shared" si="20"/>
        <v>1.553015259635478E-2</v>
      </c>
    </row>
    <row r="56" spans="3:13">
      <c r="C56" s="5">
        <f t="shared" si="16"/>
        <v>3.0420702321230105E-3</v>
      </c>
      <c r="D56" s="6">
        <f t="shared" ref="D56:L56" si="21">D44/$M$50</f>
        <v>4.2588983249722146E-3</v>
      </c>
      <c r="E56" s="6">
        <f t="shared" si="21"/>
        <v>4.8673123713968173E-3</v>
      </c>
      <c r="F56" s="6">
        <f t="shared" si="21"/>
        <v>5.4757264178214192E-3</v>
      </c>
      <c r="G56" s="6">
        <f t="shared" si="21"/>
        <v>6.084140464246021E-3</v>
      </c>
      <c r="H56" s="6">
        <f t="shared" si="21"/>
        <v>6.3883474874583228E-3</v>
      </c>
      <c r="I56" s="6">
        <f t="shared" si="21"/>
        <v>6.7077648618312389E-3</v>
      </c>
      <c r="J56" s="6">
        <f t="shared" si="21"/>
        <v>7.0431531049228013E-3</v>
      </c>
      <c r="K56" s="6">
        <f t="shared" si="21"/>
        <v>7.3953107601689421E-3</v>
      </c>
      <c r="L56" s="7">
        <f t="shared" si="21"/>
        <v>7.76507629817739E-3</v>
      </c>
    </row>
    <row r="57" spans="3:13">
      <c r="C57" s="5">
        <f t="shared" si="16"/>
        <v>2.1294491624861069E-3</v>
      </c>
      <c r="D57" s="6">
        <f t="shared" ref="D57:L57" si="22">D45/$M$50</f>
        <v>2.9812288274805501E-3</v>
      </c>
      <c r="E57" s="6">
        <f t="shared" si="22"/>
        <v>3.4071186599777719E-3</v>
      </c>
      <c r="F57" s="6">
        <f t="shared" si="22"/>
        <v>3.8330084924749932E-3</v>
      </c>
      <c r="G57" s="6">
        <f t="shared" si="22"/>
        <v>4.2588983249722137E-3</v>
      </c>
      <c r="H57" s="6">
        <f t="shared" si="22"/>
        <v>4.4718432412208251E-3</v>
      </c>
      <c r="I57" s="6">
        <f t="shared" si="22"/>
        <v>4.6954354032818666E-3</v>
      </c>
      <c r="J57" s="6">
        <f t="shared" si="22"/>
        <v>4.9302071734459605E-3</v>
      </c>
      <c r="K57" s="6">
        <f t="shared" si="22"/>
        <v>5.1767175321182591E-3</v>
      </c>
      <c r="L57" s="7">
        <f t="shared" si="22"/>
        <v>5.4355534087241718E-3</v>
      </c>
    </row>
    <row r="58" spans="3:13">
      <c r="C58" s="5">
        <f t="shared" si="16"/>
        <v>1.4906144137402748E-3</v>
      </c>
      <c r="D58" s="6">
        <f t="shared" ref="D58:L58" si="23">D46/$M$50</f>
        <v>2.0868601792363851E-3</v>
      </c>
      <c r="E58" s="6">
        <f t="shared" si="23"/>
        <v>2.3849830619844404E-3</v>
      </c>
      <c r="F58" s="6">
        <f t="shared" si="23"/>
        <v>2.6831059447324952E-3</v>
      </c>
      <c r="G58" s="6">
        <f t="shared" si="23"/>
        <v>2.9812288274805496E-3</v>
      </c>
      <c r="H58" s="6">
        <f t="shared" si="23"/>
        <v>3.1302902688545775E-3</v>
      </c>
      <c r="I58" s="6">
        <f t="shared" si="23"/>
        <v>3.2868047822973067E-3</v>
      </c>
      <c r="J58" s="6">
        <f t="shared" si="23"/>
        <v>3.4511450214121725E-3</v>
      </c>
      <c r="K58" s="6">
        <f t="shared" si="23"/>
        <v>3.623702272482781E-3</v>
      </c>
      <c r="L58" s="7">
        <f t="shared" si="23"/>
        <v>3.8048873861069206E-3</v>
      </c>
    </row>
    <row r="59" spans="3:13">
      <c r="C59" s="5">
        <f t="shared" si="16"/>
        <v>1.0434300896181921E-3</v>
      </c>
      <c r="D59" s="6">
        <f t="shared" ref="D59:L59" si="24">D47/$M$50</f>
        <v>1.4608021254654694E-3</v>
      </c>
      <c r="E59" s="6">
        <f t="shared" si="24"/>
        <v>1.6694881433891083E-3</v>
      </c>
      <c r="F59" s="6">
        <f t="shared" si="24"/>
        <v>1.8781741613127464E-3</v>
      </c>
      <c r="G59" s="6">
        <f t="shared" si="24"/>
        <v>2.0868601792363843E-3</v>
      </c>
      <c r="H59" s="6">
        <f t="shared" si="24"/>
        <v>2.1912031881982041E-3</v>
      </c>
      <c r="I59" s="6">
        <f t="shared" si="24"/>
        <v>2.3007633476081145E-3</v>
      </c>
      <c r="J59" s="6">
        <f t="shared" si="24"/>
        <v>2.4158015149885206E-3</v>
      </c>
      <c r="K59" s="6">
        <f t="shared" si="24"/>
        <v>2.5365915907379468E-3</v>
      </c>
      <c r="L59" s="7">
        <f t="shared" si="24"/>
        <v>2.6634211702748442E-3</v>
      </c>
    </row>
    <row r="60" spans="3:13">
      <c r="C60" s="5">
        <f t="shared" si="16"/>
        <v>7.3040106273273458E-4</v>
      </c>
      <c r="D60" s="6">
        <f t="shared" ref="D60:L60" si="25">D48/$M$50</f>
        <v>1.0225614878258285E-3</v>
      </c>
      <c r="E60" s="6">
        <f t="shared" si="25"/>
        <v>1.1686417003723758E-3</v>
      </c>
      <c r="F60" s="6">
        <f t="shared" si="25"/>
        <v>1.3147219129189223E-3</v>
      </c>
      <c r="G60" s="6">
        <f t="shared" si="25"/>
        <v>1.4608021254654692E-3</v>
      </c>
      <c r="H60" s="6">
        <f t="shared" si="25"/>
        <v>1.5338422317387429E-3</v>
      </c>
      <c r="I60" s="6">
        <f t="shared" si="25"/>
        <v>1.6105343433256802E-3</v>
      </c>
      <c r="J60" s="6">
        <f t="shared" si="25"/>
        <v>1.6910610604919641E-3</v>
      </c>
      <c r="K60" s="6">
        <f t="shared" si="25"/>
        <v>1.7756141135165627E-3</v>
      </c>
      <c r="L60" s="7">
        <f t="shared" si="25"/>
        <v>1.8643948191923909E-3</v>
      </c>
    </row>
    <row r="61" spans="3:13" ht="15.75" thickBot="1">
      <c r="C61" s="8">
        <f t="shared" si="16"/>
        <v>5.1128074391291415E-4</v>
      </c>
      <c r="D61" s="9">
        <f t="shared" ref="D61:L61" si="26">D49/$M$50</f>
        <v>7.1579304147807992E-4</v>
      </c>
      <c r="E61" s="9">
        <f t="shared" si="26"/>
        <v>8.1804919026066286E-4</v>
      </c>
      <c r="F61" s="9">
        <f t="shared" si="26"/>
        <v>9.2030533904324558E-4</v>
      </c>
      <c r="G61" s="9">
        <f t="shared" si="26"/>
        <v>1.0225614878258283E-3</v>
      </c>
      <c r="H61" s="9">
        <f t="shared" si="26"/>
        <v>1.0736895622171199E-3</v>
      </c>
      <c r="I61" s="9">
        <f t="shared" si="26"/>
        <v>1.127374040327976E-3</v>
      </c>
      <c r="J61" s="9">
        <f t="shared" si="26"/>
        <v>1.1837427423443748E-3</v>
      </c>
      <c r="K61" s="9">
        <f t="shared" si="26"/>
        <v>1.2429298794615939E-3</v>
      </c>
      <c r="L61" s="10">
        <f t="shared" si="26"/>
        <v>1.3050763734346734E-3</v>
      </c>
    </row>
    <row r="62" spans="3:13">
      <c r="M62">
        <f>SUM(C52:L61)</f>
        <v>0.99999999999999956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random_corr</vt:lpstr>
      <vt:lpstr>pos_neg_corr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Lenda</dc:creator>
  <cp:lastModifiedBy>Andrzej</cp:lastModifiedBy>
  <dcterms:created xsi:type="dcterms:W3CDTF">2015-01-05T14:22:07Z</dcterms:created>
  <dcterms:modified xsi:type="dcterms:W3CDTF">2015-01-07T09:59:45Z</dcterms:modified>
</cp:coreProperties>
</file>